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ndgov-my.sharepoint.com/personal/rachschmidt_nd_gov/Documents/"/>
    </mc:Choice>
  </mc:AlternateContent>
  <xr:revisionPtr revIDLastSave="0" documentId="8_{39E3D810-5FCA-41AE-BE06-9A93C201D9B0}" xr6:coauthVersionLast="47" xr6:coauthVersionMax="47" xr10:uidLastSave="{00000000-0000-0000-0000-000000000000}"/>
  <bookViews>
    <workbookView xWindow="-110" yWindow="-110" windowWidth="19420" windowHeight="10420" xr2:uid="{00000000-000D-0000-FFFF-FFFF00000000}"/>
  </bookViews>
  <sheets>
    <sheet name="Instruction (TE)" sheetId="6" r:id="rId1"/>
    <sheet name="Tuition Estimator" sheetId="5" r:id="rId2"/>
    <sheet name="Instructions (EWE)" sheetId="4" r:id="rId3"/>
    <sheet name="Employee Wage Estimator" sheetId="3" r:id="rId4"/>
    <sheet name="Instructions (P&amp;L)" sheetId="2" r:id="rId5"/>
    <sheet name="Profit &amp; Loss" sheetId="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6" i="5" l="1"/>
  <c r="A41" i="5"/>
  <c r="E54" i="5" l="1"/>
  <c r="D54" i="5"/>
  <c r="C54" i="5"/>
  <c r="B54" i="5"/>
  <c r="F54" i="5" s="1"/>
  <c r="F52" i="5"/>
  <c r="A51" i="5"/>
  <c r="E49" i="5"/>
  <c r="D49" i="5"/>
  <c r="C49" i="5"/>
  <c r="B49" i="5"/>
  <c r="F47" i="5"/>
  <c r="E44" i="5"/>
  <c r="D44" i="5"/>
  <c r="C44" i="5"/>
  <c r="B44" i="5"/>
  <c r="F42" i="5"/>
  <c r="M34" i="5"/>
  <c r="R34" i="5" s="1"/>
  <c r="L34" i="5"/>
  <c r="Q34" i="5" s="1"/>
  <c r="K34" i="5"/>
  <c r="P34" i="5" s="1"/>
  <c r="J34" i="5"/>
  <c r="I34" i="5"/>
  <c r="H34" i="5"/>
  <c r="G34" i="5"/>
  <c r="F34" i="5"/>
  <c r="E34" i="5"/>
  <c r="D34" i="5"/>
  <c r="C34" i="5"/>
  <c r="R30" i="5"/>
  <c r="Q30" i="5"/>
  <c r="P30" i="5"/>
  <c r="M30" i="5"/>
  <c r="L30" i="5"/>
  <c r="K30" i="5"/>
  <c r="J30" i="5"/>
  <c r="I30" i="5"/>
  <c r="H30" i="5"/>
  <c r="G30" i="5"/>
  <c r="F30" i="5"/>
  <c r="E30" i="5"/>
  <c r="D30" i="5"/>
  <c r="C30" i="5"/>
  <c r="B30" i="5"/>
  <c r="R26" i="5"/>
  <c r="Q26" i="5"/>
  <c r="P26" i="5"/>
  <c r="M26" i="5"/>
  <c r="L26" i="5"/>
  <c r="K26" i="5"/>
  <c r="J26" i="5"/>
  <c r="I26" i="5"/>
  <c r="H26" i="5"/>
  <c r="G26" i="5"/>
  <c r="F26" i="5"/>
  <c r="E26" i="5"/>
  <c r="D26" i="5"/>
  <c r="C26" i="5"/>
  <c r="B26" i="5"/>
  <c r="R22" i="5"/>
  <c r="Q22" i="5"/>
  <c r="P22" i="5"/>
  <c r="M22" i="5"/>
  <c r="L22" i="5"/>
  <c r="K22" i="5"/>
  <c r="J22" i="5"/>
  <c r="I22" i="5"/>
  <c r="H22" i="5"/>
  <c r="G22" i="5"/>
  <c r="F22" i="5"/>
  <c r="E22" i="5"/>
  <c r="D22" i="5"/>
  <c r="C22" i="5"/>
  <c r="B22" i="5"/>
  <c r="N22" i="5" s="1"/>
  <c r="R18" i="5"/>
  <c r="Q18" i="5"/>
  <c r="P18" i="5"/>
  <c r="M18" i="5"/>
  <c r="L18" i="5"/>
  <c r="K18" i="5"/>
  <c r="J18" i="5"/>
  <c r="I18" i="5"/>
  <c r="H18" i="5"/>
  <c r="G18" i="5"/>
  <c r="F18" i="5"/>
  <c r="E18" i="5"/>
  <c r="D18" i="5"/>
  <c r="C18" i="5"/>
  <c r="B18" i="5"/>
  <c r="R14" i="5"/>
  <c r="Q14" i="5"/>
  <c r="P14" i="5"/>
  <c r="M14" i="5"/>
  <c r="L14" i="5"/>
  <c r="K14" i="5"/>
  <c r="J14" i="5"/>
  <c r="I14" i="5"/>
  <c r="H14" i="5"/>
  <c r="G14" i="5"/>
  <c r="F14" i="5"/>
  <c r="E14" i="5"/>
  <c r="D14" i="5"/>
  <c r="C14" i="5"/>
  <c r="B14" i="5"/>
  <c r="R10" i="5"/>
  <c r="Q10" i="5"/>
  <c r="P10" i="5"/>
  <c r="M10" i="5"/>
  <c r="L10" i="5"/>
  <c r="K10" i="5"/>
  <c r="J10" i="5"/>
  <c r="I10" i="5"/>
  <c r="H10" i="5"/>
  <c r="G10" i="5"/>
  <c r="F10" i="5"/>
  <c r="E10" i="5"/>
  <c r="D10" i="5"/>
  <c r="C10" i="5"/>
  <c r="B10" i="5"/>
  <c r="R7" i="5"/>
  <c r="Q7" i="5"/>
  <c r="P7" i="5"/>
  <c r="B7" i="5"/>
  <c r="C7" i="5" s="1"/>
  <c r="D7" i="5" s="1"/>
  <c r="E7" i="5" s="1"/>
  <c r="F7" i="5" s="1"/>
  <c r="G7" i="5" s="1"/>
  <c r="H7" i="5" s="1"/>
  <c r="I7" i="5" s="1"/>
  <c r="J7" i="5" s="1"/>
  <c r="K7" i="5" s="1"/>
  <c r="L7" i="5" s="1"/>
  <c r="M7" i="5" s="1"/>
  <c r="D65" i="3"/>
  <c r="C65" i="3"/>
  <c r="B65" i="3"/>
  <c r="D59" i="3"/>
  <c r="E59" i="3" s="1"/>
  <c r="G59" i="3" s="1"/>
  <c r="H59" i="3" s="1"/>
  <c r="D58" i="3"/>
  <c r="E58" i="3" s="1"/>
  <c r="G58" i="3" s="1"/>
  <c r="H58" i="3" s="1"/>
  <c r="D57" i="3"/>
  <c r="E57" i="3" s="1"/>
  <c r="G57" i="3" s="1"/>
  <c r="H57" i="3" s="1"/>
  <c r="D56" i="3"/>
  <c r="E56" i="3" s="1"/>
  <c r="G56" i="3" s="1"/>
  <c r="H56" i="3" s="1"/>
  <c r="D55" i="3"/>
  <c r="E55" i="3" s="1"/>
  <c r="G55" i="3" s="1"/>
  <c r="H55" i="3" s="1"/>
  <c r="D54" i="3"/>
  <c r="E54" i="3" s="1"/>
  <c r="G54" i="3" s="1"/>
  <c r="H54" i="3" s="1"/>
  <c r="D53" i="3"/>
  <c r="E53" i="3" s="1"/>
  <c r="G53" i="3" s="1"/>
  <c r="H53" i="3" s="1"/>
  <c r="D50" i="3"/>
  <c r="E50" i="3" s="1"/>
  <c r="G50" i="3" s="1"/>
  <c r="H50" i="3" s="1"/>
  <c r="D49" i="3"/>
  <c r="E49" i="3" s="1"/>
  <c r="G49" i="3" s="1"/>
  <c r="H49" i="3" s="1"/>
  <c r="D48" i="3"/>
  <c r="E48" i="3" s="1"/>
  <c r="G48" i="3" s="1"/>
  <c r="H48" i="3" s="1"/>
  <c r="D47" i="3"/>
  <c r="E47" i="3" s="1"/>
  <c r="G47" i="3" s="1"/>
  <c r="H47" i="3" s="1"/>
  <c r="D44" i="3"/>
  <c r="D43" i="3"/>
  <c r="D42" i="3"/>
  <c r="D41" i="3"/>
  <c r="D38" i="3"/>
  <c r="E38" i="3" s="1"/>
  <c r="G38" i="3" s="1"/>
  <c r="H38" i="3" s="1"/>
  <c r="D37" i="3"/>
  <c r="E37" i="3" s="1"/>
  <c r="G37" i="3" s="1"/>
  <c r="H37" i="3" s="1"/>
  <c r="D36" i="3"/>
  <c r="E36" i="3" s="1"/>
  <c r="G36" i="3" s="1"/>
  <c r="H36" i="3" s="1"/>
  <c r="D35" i="3"/>
  <c r="E35" i="3" s="1"/>
  <c r="G35" i="3" s="1"/>
  <c r="H35" i="3" s="1"/>
  <c r="D32" i="3"/>
  <c r="E32" i="3" s="1"/>
  <c r="G32" i="3" s="1"/>
  <c r="H32" i="3" s="1"/>
  <c r="D31" i="3"/>
  <c r="E31" i="3" s="1"/>
  <c r="G31" i="3" s="1"/>
  <c r="H31" i="3" s="1"/>
  <c r="D30" i="3"/>
  <c r="E30" i="3" s="1"/>
  <c r="G30" i="3" s="1"/>
  <c r="H30" i="3" s="1"/>
  <c r="D29" i="3"/>
  <c r="E29" i="3" s="1"/>
  <c r="G29" i="3" s="1"/>
  <c r="H29" i="3" s="1"/>
  <c r="D26" i="3"/>
  <c r="E26" i="3" s="1"/>
  <c r="G26" i="3" s="1"/>
  <c r="H26" i="3" s="1"/>
  <c r="D25" i="3"/>
  <c r="E25" i="3" s="1"/>
  <c r="G25" i="3" s="1"/>
  <c r="H25" i="3" s="1"/>
  <c r="D24" i="3"/>
  <c r="E24" i="3" s="1"/>
  <c r="G24" i="3" s="1"/>
  <c r="H24" i="3" s="1"/>
  <c r="D23" i="3"/>
  <c r="E23" i="3" s="1"/>
  <c r="G23" i="3" s="1"/>
  <c r="H23" i="3" s="1"/>
  <c r="D20" i="3"/>
  <c r="D19" i="3"/>
  <c r="D18" i="3"/>
  <c r="D17" i="3"/>
  <c r="D14" i="3"/>
  <c r="E14" i="3" s="1"/>
  <c r="G14" i="3" s="1"/>
  <c r="H14" i="3" s="1"/>
  <c r="D13" i="3"/>
  <c r="E13" i="3" s="1"/>
  <c r="G13" i="3" s="1"/>
  <c r="H13" i="3" s="1"/>
  <c r="D12" i="3"/>
  <c r="E12" i="3" s="1"/>
  <c r="G12" i="3" s="1"/>
  <c r="H12" i="3" s="1"/>
  <c r="D11" i="3"/>
  <c r="E11" i="3" s="1"/>
  <c r="G11" i="3" s="1"/>
  <c r="H11" i="3" s="1"/>
  <c r="F49" i="5" l="1"/>
  <c r="N14" i="5"/>
  <c r="N30" i="5"/>
  <c r="N18" i="5"/>
  <c r="N34" i="5"/>
  <c r="J36" i="5"/>
  <c r="J37" i="5" s="1"/>
  <c r="N26" i="5"/>
  <c r="F44" i="5"/>
  <c r="N10" i="5"/>
  <c r="G36" i="5"/>
  <c r="G37" i="5" s="1"/>
  <c r="D36" i="5"/>
  <c r="D37" i="5" s="1"/>
  <c r="H36" i="5"/>
  <c r="H37" i="5" s="1"/>
  <c r="L36" i="5"/>
  <c r="L37" i="5" s="1"/>
  <c r="Q36" i="5"/>
  <c r="Q37" i="5" s="1"/>
  <c r="B36" i="5"/>
  <c r="B37" i="5" s="1"/>
  <c r="F36" i="5"/>
  <c r="F37" i="5" s="1"/>
  <c r="C36" i="5"/>
  <c r="C37" i="5" s="1"/>
  <c r="K36" i="5"/>
  <c r="K37" i="5" s="1"/>
  <c r="P36" i="5"/>
  <c r="P37" i="5" s="1"/>
  <c r="E36" i="5"/>
  <c r="E37" i="5" s="1"/>
  <c r="I36" i="5"/>
  <c r="I37" i="5" s="1"/>
  <c r="M36" i="5"/>
  <c r="M37" i="5" s="1"/>
  <c r="R36" i="5"/>
  <c r="R37" i="5" s="1"/>
  <c r="H27" i="3"/>
  <c r="B19" i="1" s="1"/>
  <c r="H33" i="3"/>
  <c r="B20" i="1" s="1"/>
  <c r="H51" i="3"/>
  <c r="B23" i="1" s="1"/>
  <c r="H60" i="3"/>
  <c r="B24" i="1" s="1"/>
  <c r="H15" i="3"/>
  <c r="B17" i="1" s="1"/>
  <c r="B50" i="1" s="1"/>
  <c r="B52" i="1" s="1"/>
  <c r="B54" i="1" s="1"/>
  <c r="H39" i="3"/>
  <c r="B21" i="1" s="1"/>
  <c r="E17" i="3"/>
  <c r="G17" i="3" s="1"/>
  <c r="H17" i="3" s="1"/>
  <c r="E18" i="3"/>
  <c r="G18" i="3" s="1"/>
  <c r="H18" i="3" s="1"/>
  <c r="E41" i="3"/>
  <c r="G41" i="3" s="1"/>
  <c r="H41" i="3" s="1"/>
  <c r="E42" i="3"/>
  <c r="G42" i="3" s="1"/>
  <c r="H42" i="3" s="1"/>
  <c r="E19" i="3"/>
  <c r="G19" i="3" s="1"/>
  <c r="H19" i="3" s="1"/>
  <c r="E20" i="3"/>
  <c r="G20" i="3" s="1"/>
  <c r="H20" i="3" s="1"/>
  <c r="E43" i="3"/>
  <c r="G43" i="3" s="1"/>
  <c r="H43" i="3" s="1"/>
  <c r="E44" i="3"/>
  <c r="G44" i="3" s="1"/>
  <c r="H44" i="3" s="1"/>
  <c r="H21" i="3" l="1"/>
  <c r="B18" i="1" s="1"/>
  <c r="N36" i="5"/>
  <c r="N37" i="5"/>
  <c r="B9" i="1" s="1"/>
  <c r="B13" i="1" s="1"/>
  <c r="H45" i="3"/>
  <c r="B22" i="1" s="1"/>
  <c r="B66" i="3"/>
  <c r="C66" i="3" s="1"/>
  <c r="D66" i="3" s="1"/>
  <c r="B68" i="3"/>
  <c r="C68" i="3" s="1"/>
  <c r="D68" i="3" s="1"/>
  <c r="B67" i="3"/>
  <c r="C67" i="3" s="1"/>
  <c r="D67" i="3" s="1"/>
  <c r="I62" i="3" l="1"/>
  <c r="D13" i="1"/>
  <c r="D49" i="1"/>
  <c r="D10" i="1"/>
  <c r="D25" i="1"/>
  <c r="D42" i="1"/>
  <c r="D36" i="1"/>
  <c r="D30" i="1"/>
  <c r="D48" i="1"/>
  <c r="D19" i="1"/>
  <c r="D35" i="1"/>
  <c r="D28" i="1"/>
  <c r="D37" i="1"/>
  <c r="D26" i="1"/>
  <c r="D17" i="1"/>
  <c r="D18" i="1"/>
  <c r="D29" i="1"/>
  <c r="D47" i="1"/>
  <c r="D46" i="1"/>
  <c r="D34" i="1"/>
  <c r="D41" i="1"/>
  <c r="D21" i="1"/>
  <c r="D40" i="1"/>
  <c r="D22" i="1"/>
  <c r="D32" i="1"/>
  <c r="D44" i="1"/>
  <c r="D31" i="1"/>
  <c r="D20" i="1"/>
  <c r="D33" i="1"/>
  <c r="D24" i="1"/>
  <c r="D11" i="1"/>
  <c r="D38" i="1"/>
  <c r="D12" i="1"/>
  <c r="D27" i="1"/>
  <c r="D45" i="1"/>
  <c r="D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10" authorId="0" shapeId="0" xr:uid="{00000000-0006-0000-0100-000001000000}">
      <text>
        <r>
          <rPr>
            <b/>
            <sz val="8"/>
            <color indexed="81"/>
            <rFont val="Tahoma"/>
            <family val="2"/>
          </rPr>
          <t>Totals are calculated automatically.</t>
        </r>
      </text>
    </comment>
    <comment ref="P10" authorId="0" shapeId="0" xr:uid="{00000000-0006-0000-0100-000002000000}">
      <text>
        <r>
          <rPr>
            <b/>
            <sz val="8"/>
            <color indexed="81"/>
            <rFont val="Tahoma"/>
            <family val="2"/>
          </rPr>
          <t>Totals are calculated automatically.</t>
        </r>
      </text>
    </comment>
    <comment ref="Q10" authorId="0" shapeId="0" xr:uid="{00000000-0006-0000-0100-000003000000}">
      <text>
        <r>
          <rPr>
            <b/>
            <sz val="8"/>
            <color indexed="81"/>
            <rFont val="Tahoma"/>
            <family val="2"/>
          </rPr>
          <t>Totals are calculated automatically.</t>
        </r>
      </text>
    </comment>
    <comment ref="R10" authorId="0" shapeId="0" xr:uid="{00000000-0006-0000-0100-000004000000}">
      <text>
        <r>
          <rPr>
            <b/>
            <sz val="8"/>
            <color indexed="81"/>
            <rFont val="Tahoma"/>
            <family val="2"/>
          </rPr>
          <t>Totals are calculated automatically.</t>
        </r>
      </text>
    </comment>
    <comment ref="B44" authorId="0" shapeId="0" xr:uid="{00000000-0006-0000-0100-000005000000}">
      <text>
        <r>
          <rPr>
            <b/>
            <sz val="8"/>
            <color indexed="81"/>
            <rFont val="Tahoma"/>
            <family val="2"/>
          </rPr>
          <t>Totals are calculated automatically.</t>
        </r>
      </text>
    </comment>
    <comment ref="B49" authorId="0" shapeId="0" xr:uid="{00000000-0006-0000-0100-000006000000}">
      <text>
        <r>
          <rPr>
            <b/>
            <sz val="8"/>
            <color indexed="81"/>
            <rFont val="Tahoma"/>
            <family val="2"/>
          </rPr>
          <t>Totals are calculated automatically.</t>
        </r>
      </text>
    </comment>
    <comment ref="B54" authorId="0" shapeId="0" xr:uid="{00000000-0006-0000-0100-000007000000}">
      <text>
        <r>
          <rPr>
            <b/>
            <sz val="8"/>
            <color indexed="81"/>
            <rFont val="Tahoma"/>
            <family val="2"/>
          </rPr>
          <t>Totals are calculated automatically.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Mitali Pattnaik</author>
  </authors>
  <commentList>
    <comment ref="B13" authorId="0" shapeId="0" xr:uid="{00000000-0006-0000-0500-000001000000}">
      <text>
        <r>
          <rPr>
            <b/>
            <sz val="8"/>
            <color indexed="81"/>
            <rFont val="Tahoma"/>
            <family val="2"/>
          </rPr>
          <t>Totals and percentages are calculated automatically.</t>
        </r>
      </text>
    </comment>
  </commentList>
</comments>
</file>

<file path=xl/sharedStrings.xml><?xml version="1.0" encoding="utf-8"?>
<sst xmlns="http://schemas.openxmlformats.org/spreadsheetml/2006/main" count="216" uniqueCount="154">
  <si>
    <t xml:space="preserve">Program Name: </t>
  </si>
  <si>
    <t>Beginning of Fiscal Year</t>
  </si>
  <si>
    <t>year</t>
  </si>
  <si>
    <t>One Year Sales Forecast</t>
  </si>
  <si>
    <t>Three Year Income Projection</t>
  </si>
  <si>
    <t>Annual Totals</t>
  </si>
  <si>
    <t>Classroom 1</t>
  </si>
  <si>
    <t>Monthly Tuition</t>
  </si>
  <si>
    <t>TOTAL</t>
  </si>
  <si>
    <t>Classroom 2</t>
  </si>
  <si>
    <t>Classroom 3</t>
  </si>
  <si>
    <t>Classroom 4</t>
  </si>
  <si>
    <t>Classroom 5</t>
  </si>
  <si>
    <t>Classroom 6</t>
  </si>
  <si>
    <t>Classroom 7</t>
  </si>
  <si>
    <t>Monthly Low Enrollment: All Categories</t>
  </si>
  <si>
    <t>Monthly Totals: All Categories</t>
  </si>
  <si>
    <t>Sales History</t>
  </si>
  <si>
    <t>Infant</t>
  </si>
  <si>
    <t>Toddler</t>
  </si>
  <si>
    <t>Preschool</t>
  </si>
  <si>
    <t>School Age</t>
  </si>
  <si>
    <t># of Children</t>
  </si>
  <si>
    <t xml:space="preserve">Yearly </t>
  </si>
  <si>
    <t>Program Name: ___________________________________</t>
  </si>
  <si>
    <t>Program Name</t>
  </si>
  <si>
    <t>Date</t>
  </si>
  <si>
    <t xml:space="preserve">Hours </t>
  </si>
  <si>
    <t>Wage</t>
  </si>
  <si>
    <t>Annual</t>
  </si>
  <si>
    <t>Mandated</t>
  </si>
  <si>
    <t>Optional</t>
  </si>
  <si>
    <t>per Week</t>
  </si>
  <si>
    <t>per Hour</t>
  </si>
  <si>
    <t>Witholdings</t>
  </si>
  <si>
    <t xml:space="preserve">Benefits </t>
  </si>
  <si>
    <t>Total</t>
  </si>
  <si>
    <t>(enter # hrs)</t>
  </si>
  <si>
    <t>(enter wage)</t>
  </si>
  <si>
    <t>w/o Benefits</t>
  </si>
  <si>
    <t>(enter cost)</t>
  </si>
  <si>
    <t>Benefits</t>
  </si>
  <si>
    <t>Expense</t>
  </si>
  <si>
    <t>Class 1:</t>
  </si>
  <si>
    <t xml:space="preserve">Provider 1 </t>
  </si>
  <si>
    <t xml:space="preserve">Provider 2 </t>
  </si>
  <si>
    <t>Provider 3</t>
  </si>
  <si>
    <t>Provider 4</t>
  </si>
  <si>
    <t>Room Total</t>
  </si>
  <si>
    <t>Class 2:</t>
  </si>
  <si>
    <t>Class 3:</t>
  </si>
  <si>
    <t>Provider 1</t>
  </si>
  <si>
    <t>Class 4:</t>
  </si>
  <si>
    <t xml:space="preserve">Provider 1  </t>
  </si>
  <si>
    <t>Provider 2</t>
  </si>
  <si>
    <t>Class 5:</t>
  </si>
  <si>
    <t>Class 6:</t>
  </si>
  <si>
    <t>Class 7:</t>
  </si>
  <si>
    <t>Adminstration and Support Staff</t>
  </si>
  <si>
    <t>Director</t>
  </si>
  <si>
    <t>Assistant Director/ Receptionist</t>
  </si>
  <si>
    <t xml:space="preserve">Cook &amp; Float </t>
  </si>
  <si>
    <t xml:space="preserve"> Float </t>
  </si>
  <si>
    <t>Custodian</t>
  </si>
  <si>
    <t>Nurse</t>
  </si>
  <si>
    <t>Accountant</t>
  </si>
  <si>
    <t>Admin Total</t>
  </si>
  <si>
    <t>TOTAL SALARY EXPENSES</t>
  </si>
  <si>
    <t>Three Year Wage Increase Projection</t>
  </si>
  <si>
    <t>Year</t>
  </si>
  <si>
    <t xml:space="preserve">Projection with a 3% Increase </t>
  </si>
  <si>
    <t xml:space="preserve">Projection with a 4% Increase </t>
  </si>
  <si>
    <t xml:space="preserve">Projection with a 5% Increase </t>
  </si>
  <si>
    <t xml:space="preserve"> Program Name:</t>
  </si>
  <si>
    <t>Income</t>
  </si>
  <si>
    <t>%</t>
  </si>
  <si>
    <t>Information</t>
  </si>
  <si>
    <t>Tuition</t>
  </si>
  <si>
    <t>This would be the total amount you would find on the Tuition Estimator (sales forecast) sheet</t>
  </si>
  <si>
    <t>USDA Food Program</t>
  </si>
  <si>
    <t>The USDA Food program can reimburse your program monthly to offset the cost</t>
  </si>
  <si>
    <t>Fundraising/Grants</t>
  </si>
  <si>
    <t>Most programs do some form of fundraising to help offset some operational expenditures, such as replacement furniture</t>
  </si>
  <si>
    <t>Other</t>
  </si>
  <si>
    <t>Some programs have private funders or other monies coming in to help maintain a viable business</t>
  </si>
  <si>
    <t>Gross Profit</t>
  </si>
  <si>
    <t>Operating Expenses</t>
  </si>
  <si>
    <t>Employee Wages</t>
  </si>
  <si>
    <t>Class 1</t>
  </si>
  <si>
    <t>This information can be found on the employee wages sheet. Manually insert these numbers</t>
  </si>
  <si>
    <t>Class 2</t>
  </si>
  <si>
    <t>Class 3</t>
  </si>
  <si>
    <t>Class 4</t>
  </si>
  <si>
    <t>Class 5</t>
  </si>
  <si>
    <t>Class 6</t>
  </si>
  <si>
    <t>Class 7</t>
  </si>
  <si>
    <t>Administrative Salaries</t>
  </si>
  <si>
    <t>Food</t>
  </si>
  <si>
    <t>Professional Services</t>
  </si>
  <si>
    <t>Professional services include accounting and tax services, attorney services, and consultation services</t>
  </si>
  <si>
    <t>Staff Training and Resources</t>
  </si>
  <si>
    <t>Trainings are mandated by the state, remember that an employer MUST pay wages if trainings are mandatory</t>
  </si>
  <si>
    <t>Repairs and Maintenance</t>
  </si>
  <si>
    <t>Depending on the contract, or ownership status consider costs for; snow removal, lawn care, etc.</t>
  </si>
  <si>
    <t>Utilities</t>
  </si>
  <si>
    <t>Depending on the contract, or ownership status consider costs for; heat, electricity, gas, water, etc.</t>
  </si>
  <si>
    <t>Phone/Internet</t>
  </si>
  <si>
    <t>Depending on the contract, or ownership status consider costs for; phone internet, cell phones, etc.</t>
  </si>
  <si>
    <t>Rent/Mortgage &amp; Related Costs</t>
  </si>
  <si>
    <t>Depending on the contract, or ownership status consider cost for; monthly lease, and potential increases</t>
  </si>
  <si>
    <t>Taxes eg. real estate</t>
  </si>
  <si>
    <t>Calculate the approximate yearly taxes on your property (if owning), connect with the city of program location</t>
  </si>
  <si>
    <t>Loan</t>
  </si>
  <si>
    <t>Make sure to include any personal funds that will be/ or have been used from personal/business expense too</t>
  </si>
  <si>
    <t>Interest</t>
  </si>
  <si>
    <t>Depending on what loans you have, this amount will vary</t>
  </si>
  <si>
    <t>Licensing</t>
  </si>
  <si>
    <t>Calculate approximately $50.00 per license type, $100.00 for Health inspection, and $100.00 for Fire Inspection (prices vary on location)</t>
  </si>
  <si>
    <t>Insurance</t>
  </si>
  <si>
    <t>Secure Commercial (business) liability insurance. In addition, non-profits require errors and omissions or directors and officer's liability insurance</t>
  </si>
  <si>
    <t>Transportation</t>
  </si>
  <si>
    <t>Transportation costs may include transporting children, trips to purchase supplies groceries, licenses, vehicle insurance, repairs and maintenance, and/or gas</t>
  </si>
  <si>
    <t>Advertising</t>
  </si>
  <si>
    <t>Staff/Child openings or special events</t>
  </si>
  <si>
    <t>Supplies (Consumable)</t>
  </si>
  <si>
    <t>Cleaning/Kitchen/Paper</t>
  </si>
  <si>
    <t>Paper products, soap, dishwasher cleaners, etc.</t>
  </si>
  <si>
    <t>Office</t>
  </si>
  <si>
    <t>Printing, ink, file folders, etc</t>
  </si>
  <si>
    <t>Classrooms</t>
  </si>
  <si>
    <t>Adequate supplies are crucial for a quality program (children need to paint, draw, and create)</t>
  </si>
  <si>
    <t>Supplies (Non-Consumables)</t>
  </si>
  <si>
    <t>Staplers, Baskets &amp; Tubs, Furniture, Scissors, Paint Brushes, etc.</t>
  </si>
  <si>
    <t>Office Supplies, file cabinets, binders, whiteboards, etc.</t>
  </si>
  <si>
    <t>Playground</t>
  </si>
  <si>
    <t>Parent Education</t>
  </si>
  <si>
    <t>Resources, books, brochures</t>
  </si>
  <si>
    <t>Personnel</t>
  </si>
  <si>
    <t>75-80%</t>
  </si>
  <si>
    <t>Total Expenses</t>
  </si>
  <si>
    <t>Occupancy</t>
  </si>
  <si>
    <t>8-15%</t>
  </si>
  <si>
    <t>Meals/Snacks</t>
  </si>
  <si>
    <t>4-8%</t>
  </si>
  <si>
    <t>Net Profit Before Taxes</t>
  </si>
  <si>
    <t>Supplies</t>
  </si>
  <si>
    <t>2-5%</t>
  </si>
  <si>
    <r>
      <t xml:space="preserve">Income Taxes </t>
    </r>
    <r>
      <rPr>
        <b/>
        <sz val="12"/>
        <rFont val="Arial"/>
        <family val="2"/>
      </rPr>
      <t>(Enter Manually)</t>
    </r>
  </si>
  <si>
    <t>Equipment</t>
  </si>
  <si>
    <t>Net Operating Income</t>
  </si>
  <si>
    <t>2-3%</t>
  </si>
  <si>
    <t>Other Services</t>
  </si>
  <si>
    <t>2-4%</t>
  </si>
  <si>
    <t>Profit/Surplus average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</si>
</sst>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409]mmm\-yy;@"/>
    <numFmt numFmtId="168" formatCode="yyyy"/>
    <numFmt numFmtId="169" formatCode="&quot;$&quot;#,##0.00"/>
  </numFmts>
  <fonts count="18" x14ac:knownFonts="1">
    <font>
      <sz val="11"/>
      <color theme="1"/>
      <name val="Calibri"/>
      <family val="2"/>
      <scheme val="minor"/>
    </font>
    <font>
      <sz val="11"/>
      <color theme="1"/>
      <name val="Calibri"/>
      <family val="2"/>
      <scheme val="minor"/>
    </font>
    <font>
      <sz val="8"/>
      <name val="Arial"/>
      <family val="2"/>
    </font>
    <font>
      <b/>
      <sz val="16"/>
      <name val="Arial"/>
      <family val="2"/>
    </font>
    <font>
      <sz val="12"/>
      <name val="Arial"/>
      <family val="2"/>
    </font>
    <font>
      <sz val="16"/>
      <name val="Arial"/>
      <family val="2"/>
    </font>
    <font>
      <sz val="14"/>
      <name val="Arial"/>
      <family val="2"/>
    </font>
    <font>
      <b/>
      <u/>
      <sz val="18"/>
      <name val="Arial"/>
      <family val="2"/>
    </font>
    <font>
      <b/>
      <sz val="18"/>
      <name val="Arial"/>
      <family val="2"/>
    </font>
    <font>
      <b/>
      <sz val="14"/>
      <name val="Arial"/>
      <family val="2"/>
    </font>
    <font>
      <b/>
      <sz val="8"/>
      <name val="Arial"/>
      <family val="2"/>
    </font>
    <font>
      <sz val="18"/>
      <name val="Arial"/>
      <family val="2"/>
    </font>
    <font>
      <sz val="10"/>
      <name val="Arial"/>
      <family val="2"/>
    </font>
    <font>
      <sz val="11"/>
      <name val="Arial"/>
      <family val="2"/>
    </font>
    <font>
      <b/>
      <sz val="12"/>
      <name val="Arial"/>
      <family val="2"/>
    </font>
    <font>
      <b/>
      <sz val="8"/>
      <color indexed="81"/>
      <name val="Tahoma"/>
      <family val="2"/>
    </font>
    <font>
      <b/>
      <sz val="11"/>
      <name val="Arial"/>
      <family val="2"/>
    </font>
    <font>
      <sz val="14"/>
      <color theme="1"/>
      <name val="Arial"/>
      <family val="2"/>
    </font>
  </fonts>
  <fills count="11">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indexed="22"/>
        <bgColor indexed="64"/>
      </patternFill>
    </fill>
    <fill>
      <patternFill patternType="solid">
        <fgColor theme="1"/>
        <bgColor indexed="64"/>
      </patternFill>
    </fill>
    <fill>
      <patternFill patternType="solid">
        <fgColor indexed="23"/>
        <bgColor indexed="64"/>
      </patternFill>
    </fill>
    <fill>
      <patternFill patternType="solid">
        <fgColor theme="0" tint="-0.499984740745262"/>
        <bgColor indexed="64"/>
      </patternFill>
    </fill>
    <fill>
      <patternFill patternType="lightUp">
        <bgColor theme="1"/>
      </patternFill>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206">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6" fillId="0" borderId="0" xfId="0" applyFont="1"/>
    <xf numFmtId="14" fontId="3" fillId="0" borderId="1" xfId="0" applyNumberFormat="1" applyFont="1" applyBorder="1" applyAlignment="1" applyProtection="1">
      <alignment horizontal="left"/>
      <protection locked="0"/>
    </xf>
    <xf numFmtId="0" fontId="7" fillId="0" borderId="0" xfId="0" applyFont="1" applyAlignment="1">
      <alignment wrapText="1"/>
    </xf>
    <xf numFmtId="1" fontId="8" fillId="0" borderId="0" xfId="0" applyNumberFormat="1" applyFont="1" applyAlignment="1">
      <alignment horizontal="right"/>
    </xf>
    <xf numFmtId="10" fontId="8" fillId="0" borderId="0" xfId="0" applyNumberFormat="1" applyFont="1" applyAlignment="1">
      <alignment horizontal="right"/>
    </xf>
    <xf numFmtId="10" fontId="3"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0" xfId="0" applyFont="1" applyAlignment="1">
      <alignment horizontal="center"/>
    </xf>
    <xf numFmtId="0" fontId="11" fillId="0" borderId="0" xfId="0" applyFont="1" applyAlignment="1">
      <alignment wrapText="1"/>
    </xf>
    <xf numFmtId="1" fontId="11" fillId="0" borderId="0" xfId="0" applyNumberFormat="1" applyFont="1"/>
    <xf numFmtId="10" fontId="11" fillId="0" borderId="0" xfId="0" applyNumberFormat="1" applyFont="1" applyAlignment="1">
      <alignment horizontal="right"/>
    </xf>
    <xf numFmtId="10" fontId="5" fillId="0" borderId="0" xfId="0" applyNumberFormat="1" applyFont="1" applyAlignment="1">
      <alignment horizontal="right"/>
    </xf>
    <xf numFmtId="0" fontId="8" fillId="0" borderId="0" xfId="0" applyFont="1" applyAlignment="1">
      <alignment wrapText="1"/>
    </xf>
    <xf numFmtId="10" fontId="5" fillId="0" borderId="4" xfId="0" applyNumberFormat="1" applyFont="1" applyBorder="1" applyAlignment="1">
      <alignment horizontal="right"/>
    </xf>
    <xf numFmtId="0" fontId="12" fillId="0" borderId="0" xfId="0" applyFont="1"/>
    <xf numFmtId="10" fontId="11" fillId="0" borderId="3" xfId="0" applyNumberFormat="1" applyFont="1" applyBorder="1" applyAlignment="1">
      <alignment horizontal="right"/>
    </xf>
    <xf numFmtId="0" fontId="13" fillId="0" borderId="0" xfId="0" applyFont="1"/>
    <xf numFmtId="0" fontId="7" fillId="3" borderId="0" xfId="0" applyFont="1" applyFill="1" applyAlignment="1">
      <alignment wrapText="1"/>
    </xf>
    <xf numFmtId="1" fontId="11" fillId="3" borderId="0" xfId="0" applyNumberFormat="1" applyFont="1" applyFill="1"/>
    <xf numFmtId="10" fontId="11" fillId="3" borderId="0" xfId="0" applyNumberFormat="1" applyFont="1" applyFill="1" applyAlignment="1">
      <alignment horizontal="right"/>
    </xf>
    <xf numFmtId="10" fontId="11" fillId="0" borderId="5" xfId="0" applyNumberFormat="1" applyFont="1" applyBorder="1" applyAlignment="1">
      <alignment horizontal="right"/>
    </xf>
    <xf numFmtId="10" fontId="11" fillId="0" borderId="6" xfId="0" applyNumberFormat="1" applyFont="1" applyBorder="1" applyAlignment="1">
      <alignment horizontal="right"/>
    </xf>
    <xf numFmtId="10" fontId="11" fillId="0" borderId="7" xfId="0" applyNumberFormat="1" applyFont="1" applyBorder="1" applyAlignment="1">
      <alignment horizontal="right"/>
    </xf>
    <xf numFmtId="0" fontId="11" fillId="2" borderId="0" xfId="0" applyFont="1" applyFill="1" applyProtection="1">
      <protection locked="0"/>
    </xf>
    <xf numFmtId="0" fontId="11" fillId="0" borderId="0" xfId="0" applyFont="1"/>
    <xf numFmtId="0" fontId="4" fillId="0" borderId="8" xfId="0" applyFont="1" applyBorder="1"/>
    <xf numFmtId="0" fontId="4" fillId="0" borderId="9" xfId="0" applyFont="1" applyBorder="1"/>
    <xf numFmtId="0" fontId="4" fillId="0" borderId="10" xfId="0" applyFont="1" applyBorder="1"/>
    <xf numFmtId="0" fontId="8" fillId="3" borderId="0" xfId="0" applyFont="1" applyFill="1" applyAlignment="1">
      <alignment wrapText="1"/>
    </xf>
    <xf numFmtId="10" fontId="11" fillId="3" borderId="11" xfId="0" applyNumberFormat="1" applyFont="1" applyFill="1" applyBorder="1" applyAlignment="1">
      <alignment horizontal="right"/>
    </xf>
    <xf numFmtId="0" fontId="4" fillId="0" borderId="12" xfId="0" applyFont="1" applyBorder="1"/>
    <xf numFmtId="0" fontId="4" fillId="0" borderId="13" xfId="0" applyFont="1" applyBorder="1"/>
    <xf numFmtId="10" fontId="11" fillId="0" borderId="0" xfId="0" applyNumberFormat="1" applyFont="1"/>
    <xf numFmtId="10" fontId="5" fillId="0" borderId="0" xfId="0" applyNumberFormat="1" applyFont="1"/>
    <xf numFmtId="0" fontId="13" fillId="0" borderId="0" xfId="0" applyFont="1" applyAlignment="1">
      <alignment readingOrder="1"/>
    </xf>
    <xf numFmtId="0" fontId="2" fillId="0" borderId="0" xfId="0" applyFont="1" applyAlignment="1">
      <alignment readingOrder="1"/>
    </xf>
    <xf numFmtId="49" fontId="0" fillId="0" borderId="0" xfId="0" applyNumberFormat="1"/>
    <xf numFmtId="4" fontId="4" fillId="0" borderId="0" xfId="0" applyNumberFormat="1" applyFont="1" applyAlignment="1">
      <alignment wrapText="1" readingOrder="1"/>
    </xf>
    <xf numFmtId="2" fontId="4" fillId="0" borderId="0" xfId="0" applyNumberFormat="1" applyFont="1" applyAlignment="1">
      <alignment horizontal="right"/>
    </xf>
    <xf numFmtId="3" fontId="4" fillId="0" borderId="0" xfId="0" applyNumberFormat="1" applyFont="1" applyAlignment="1">
      <alignment wrapText="1" readingOrder="1"/>
    </xf>
    <xf numFmtId="0" fontId="2" fillId="0" borderId="0" xfId="0" applyFont="1" applyAlignment="1">
      <alignment wrapText="1" readingOrder="1"/>
    </xf>
    <xf numFmtId="0" fontId="2" fillId="0" borderId="0" xfId="0" applyFont="1" applyAlignment="1">
      <alignment horizontal="right" wrapText="1" readingOrder="1"/>
    </xf>
    <xf numFmtId="0" fontId="5" fillId="0" borderId="0" xfId="0" applyFont="1" applyAlignment="1">
      <alignment wrapText="1"/>
    </xf>
    <xf numFmtId="1" fontId="5" fillId="0" borderId="0" xfId="0" applyNumberFormat="1" applyFont="1"/>
    <xf numFmtId="0" fontId="5" fillId="0" borderId="0" xfId="0" applyFont="1" applyAlignment="1">
      <alignment readingOrder="1"/>
    </xf>
    <xf numFmtId="0" fontId="4" fillId="2" borderId="0" xfId="0" applyFont="1" applyFill="1" applyProtection="1">
      <protection locked="0"/>
    </xf>
    <xf numFmtId="0" fontId="6" fillId="0" borderId="0" xfId="0" applyFont="1" applyProtection="1">
      <protection locked="0"/>
    </xf>
    <xf numFmtId="0" fontId="2" fillId="0" borderId="0" xfId="0" applyFont="1" applyProtection="1">
      <protection locked="0"/>
    </xf>
    <xf numFmtId="0" fontId="14" fillId="0" borderId="0" xfId="0" applyFont="1"/>
    <xf numFmtId="17" fontId="4" fillId="0" borderId="0" xfId="0" applyNumberFormat="1" applyFont="1" applyAlignment="1" applyProtection="1">
      <alignment horizontal="left"/>
      <protection locked="0"/>
    </xf>
    <xf numFmtId="0" fontId="10" fillId="0" borderId="0" xfId="0" applyFont="1"/>
    <xf numFmtId="17" fontId="2" fillId="0" borderId="0" xfId="0" applyNumberFormat="1" applyFont="1"/>
    <xf numFmtId="0" fontId="16" fillId="0" borderId="0" xfId="0" applyFont="1"/>
    <xf numFmtId="0" fontId="9" fillId="0" borderId="5" xfId="0" applyFont="1" applyBorder="1" applyAlignment="1">
      <alignment horizontal="center"/>
    </xf>
    <xf numFmtId="164" fontId="9" fillId="0" borderId="5" xfId="3" applyNumberFormat="1" applyFont="1" applyBorder="1" applyAlignment="1">
      <alignment horizontal="center"/>
    </xf>
    <xf numFmtId="164" fontId="9" fillId="0" borderId="5" xfId="3" applyNumberFormat="1" applyFont="1" applyBorder="1"/>
    <xf numFmtId="0" fontId="9" fillId="0" borderId="6" xfId="0" applyFont="1" applyBorder="1" applyAlignment="1">
      <alignment horizontal="center"/>
    </xf>
    <xf numFmtId="164" fontId="9" fillId="0" borderId="6" xfId="3" applyNumberFormat="1" applyFont="1" applyFill="1" applyBorder="1" applyAlignment="1">
      <alignment horizontal="center"/>
    </xf>
    <xf numFmtId="0" fontId="6" fillId="0" borderId="0" xfId="0" applyFont="1" applyAlignment="1">
      <alignment horizontal="center"/>
    </xf>
    <xf numFmtId="0" fontId="9" fillId="0" borderId="7" xfId="0" applyFont="1" applyBorder="1" applyAlignment="1">
      <alignment horizontal="center"/>
    </xf>
    <xf numFmtId="165" fontId="9" fillId="0" borderId="6" xfId="4" applyNumberFormat="1" applyFont="1" applyFill="1" applyBorder="1" applyAlignment="1">
      <alignment horizontal="center"/>
    </xf>
    <xf numFmtId="0" fontId="9" fillId="4" borderId="2" xfId="0" applyFont="1" applyFill="1" applyBorder="1" applyAlignment="1">
      <alignment horizontal="left"/>
    </xf>
    <xf numFmtId="0" fontId="17" fillId="5" borderId="2" xfId="0" applyFont="1" applyFill="1" applyBorder="1"/>
    <xf numFmtId="164" fontId="17" fillId="5" borderId="3" xfId="3" applyNumberFormat="1" applyFont="1" applyFill="1" applyBorder="1" applyAlignment="1">
      <alignment horizontal="center"/>
    </xf>
    <xf numFmtId="164" fontId="17" fillId="5" borderId="3" xfId="3" applyNumberFormat="1" applyFont="1" applyFill="1" applyBorder="1"/>
    <xf numFmtId="164" fontId="17" fillId="5" borderId="1" xfId="3" applyNumberFormat="1" applyFont="1" applyFill="1" applyBorder="1" applyAlignment="1">
      <alignment horizontal="center"/>
    </xf>
    <xf numFmtId="0" fontId="6" fillId="2" borderId="1" xfId="0" applyFont="1" applyFill="1" applyBorder="1" applyAlignment="1" applyProtection="1">
      <alignment horizontal="left"/>
      <protection locked="0"/>
    </xf>
    <xf numFmtId="0" fontId="6" fillId="2" borderId="7" xfId="0" applyFont="1" applyFill="1" applyBorder="1" applyAlignment="1" applyProtection="1">
      <alignment horizontal="center"/>
      <protection locked="0"/>
    </xf>
    <xf numFmtId="44" fontId="6" fillId="2" borderId="7" xfId="3" applyFont="1" applyFill="1" applyBorder="1" applyProtection="1">
      <protection locked="0"/>
    </xf>
    <xf numFmtId="164" fontId="6" fillId="0" borderId="1" xfId="3" applyNumberFormat="1" applyFont="1" applyFill="1" applyBorder="1" applyProtection="1"/>
    <xf numFmtId="44" fontId="6" fillId="0" borderId="7" xfId="3" applyFont="1" applyFill="1" applyBorder="1" applyAlignment="1" applyProtection="1">
      <alignment horizontal="center"/>
    </xf>
    <xf numFmtId="44" fontId="6" fillId="2" borderId="7" xfId="3" applyFont="1" applyFill="1" applyBorder="1" applyAlignment="1" applyProtection="1">
      <alignment horizontal="center"/>
      <protection locked="0"/>
    </xf>
    <xf numFmtId="44" fontId="6" fillId="0" borderId="7" xfId="3" applyFont="1" applyFill="1" applyBorder="1" applyProtection="1"/>
    <xf numFmtId="44" fontId="6" fillId="0" borderId="1" xfId="3" applyFont="1" applyFill="1" applyBorder="1" applyProtection="1"/>
    <xf numFmtId="0" fontId="6" fillId="2" borderId="1" xfId="0" applyFont="1" applyFill="1" applyBorder="1" applyAlignment="1" applyProtection="1">
      <alignment horizontal="center"/>
      <protection locked="0"/>
    </xf>
    <xf numFmtId="0" fontId="9" fillId="0" borderId="8" xfId="0" applyFont="1" applyBorder="1" applyAlignment="1">
      <alignment vertical="center"/>
    </xf>
    <xf numFmtId="0" fontId="9" fillId="0" borderId="9" xfId="0" applyFont="1" applyBorder="1" applyAlignment="1">
      <alignment vertical="center"/>
    </xf>
    <xf numFmtId="44" fontId="9" fillId="0" borderId="9" xfId="3" applyFont="1" applyFill="1" applyBorder="1" applyAlignment="1" applyProtection="1">
      <alignment vertical="center"/>
    </xf>
    <xf numFmtId="164" fontId="9" fillId="0" borderId="10" xfId="3" applyNumberFormat="1" applyFont="1" applyFill="1" applyBorder="1" applyAlignment="1" applyProtection="1">
      <alignment vertical="center"/>
    </xf>
    <xf numFmtId="44" fontId="9" fillId="0" borderId="2" xfId="0" applyNumberFormat="1" applyFont="1" applyBorder="1" applyAlignment="1">
      <alignment horizontal="left" vertical="center"/>
    </xf>
    <xf numFmtId="44" fontId="9" fillId="0" borderId="3" xfId="3" applyFont="1" applyFill="1" applyBorder="1" applyAlignment="1" applyProtection="1">
      <alignment horizontal="center" vertical="center"/>
    </xf>
    <xf numFmtId="44" fontId="6" fillId="4" borderId="14" xfId="3" applyFont="1" applyFill="1" applyBorder="1" applyAlignment="1" applyProtection="1">
      <alignment vertical="center"/>
    </xf>
    <xf numFmtId="44" fontId="9" fillId="4" borderId="1" xfId="0" applyNumberFormat="1" applyFont="1" applyFill="1" applyBorder="1" applyAlignment="1">
      <alignment vertical="center"/>
    </xf>
    <xf numFmtId="0" fontId="6" fillId="5" borderId="2" xfId="0" applyFont="1" applyFill="1" applyBorder="1" applyAlignment="1">
      <alignment horizontal="center"/>
    </xf>
    <xf numFmtId="44" fontId="6" fillId="5" borderId="3" xfId="3" applyFont="1" applyFill="1" applyBorder="1" applyProtection="1"/>
    <xf numFmtId="164" fontId="6" fillId="5" borderId="3" xfId="3" applyNumberFormat="1" applyFont="1" applyFill="1" applyBorder="1" applyProtection="1"/>
    <xf numFmtId="44" fontId="6" fillId="5" borderId="3" xfId="3" applyFont="1" applyFill="1" applyBorder="1" applyAlignment="1" applyProtection="1">
      <alignment horizontal="center"/>
    </xf>
    <xf numFmtId="44" fontId="6" fillId="5" borderId="1" xfId="3" applyFont="1" applyFill="1" applyBorder="1" applyProtection="1"/>
    <xf numFmtId="0" fontId="9" fillId="4" borderId="15" xfId="0" applyFont="1" applyFill="1" applyBorder="1" applyAlignment="1">
      <alignment horizontal="left"/>
    </xf>
    <xf numFmtId="0" fontId="9" fillId="5" borderId="2" xfId="0" applyFont="1" applyFill="1" applyBorder="1" applyAlignment="1">
      <alignment horizontal="center"/>
    </xf>
    <xf numFmtId="44" fontId="9" fillId="5" borderId="3" xfId="3" applyFont="1" applyFill="1" applyBorder="1" applyProtection="1"/>
    <xf numFmtId="164" fontId="9" fillId="5" borderId="3" xfId="3" applyNumberFormat="1" applyFont="1" applyFill="1" applyBorder="1" applyProtection="1"/>
    <xf numFmtId="44" fontId="9" fillId="5" borderId="3" xfId="3" applyFont="1" applyFill="1" applyBorder="1" applyAlignment="1" applyProtection="1">
      <alignment horizontal="center"/>
    </xf>
    <xf numFmtId="44" fontId="9" fillId="5" borderId="14" xfId="3" applyFont="1" applyFill="1" applyBorder="1" applyProtection="1"/>
    <xf numFmtId="44" fontId="9" fillId="5" borderId="1" xfId="3" applyFont="1" applyFill="1" applyBorder="1" applyProtection="1"/>
    <xf numFmtId="164" fontId="6" fillId="0" borderId="7" xfId="3" applyNumberFormat="1" applyFont="1" applyFill="1" applyBorder="1" applyProtection="1"/>
    <xf numFmtId="44" fontId="6" fillId="2" borderId="1" xfId="3" applyFont="1" applyFill="1" applyBorder="1" applyProtection="1">
      <protection locked="0"/>
    </xf>
    <xf numFmtId="0" fontId="9" fillId="0" borderId="0" xfId="0" applyFont="1" applyAlignment="1">
      <alignment horizontal="center" vertical="center"/>
    </xf>
    <xf numFmtId="44" fontId="9" fillId="0" borderId="0" xfId="3" applyFont="1" applyFill="1" applyBorder="1" applyAlignment="1" applyProtection="1">
      <alignment vertical="center"/>
    </xf>
    <xf numFmtId="164" fontId="9" fillId="0" borderId="0" xfId="3" applyNumberFormat="1" applyFont="1" applyFill="1" applyBorder="1" applyAlignment="1" applyProtection="1">
      <alignment vertical="center"/>
    </xf>
    <xf numFmtId="0" fontId="9" fillId="4" borderId="1" xfId="0" applyFont="1" applyFill="1" applyBorder="1" applyAlignment="1">
      <alignment horizontal="left"/>
    </xf>
    <xf numFmtId="0" fontId="9" fillId="0" borderId="0" xfId="0" applyFont="1" applyAlignment="1">
      <alignment vertical="center"/>
    </xf>
    <xf numFmtId="164" fontId="6" fillId="0" borderId="0" xfId="3" applyNumberFormat="1" applyFont="1" applyFill="1" applyBorder="1" applyProtection="1"/>
    <xf numFmtId="44" fontId="6" fillId="0" borderId="2" xfId="3" applyFont="1" applyFill="1" applyBorder="1" applyProtection="1"/>
    <xf numFmtId="43" fontId="9" fillId="0" borderId="12" xfId="0" applyNumberFormat="1" applyFont="1" applyBorder="1" applyAlignment="1">
      <alignment horizontal="left" vertical="center" indent="1"/>
    </xf>
    <xf numFmtId="0" fontId="6" fillId="0" borderId="1" xfId="0" applyFont="1" applyBorder="1" applyAlignment="1" applyProtection="1">
      <alignment horizontal="left"/>
      <protection locked="0"/>
    </xf>
    <xf numFmtId="44" fontId="6" fillId="2" borderId="1" xfId="3" applyFont="1" applyFill="1" applyBorder="1" applyAlignment="1" applyProtection="1">
      <alignment horizontal="center"/>
      <protection locked="0"/>
    </xf>
    <xf numFmtId="44" fontId="6" fillId="0" borderId="5" xfId="3" applyFont="1" applyFill="1" applyBorder="1" applyProtection="1"/>
    <xf numFmtId="0" fontId="6" fillId="0" borderId="0" xfId="0" applyFont="1" applyAlignment="1">
      <alignment vertical="center"/>
    </xf>
    <xf numFmtId="0" fontId="9" fillId="0" borderId="0" xfId="0" applyFont="1" applyAlignment="1">
      <alignment horizontal="left" vertical="center"/>
    </xf>
    <xf numFmtId="44" fontId="6" fillId="4" borderId="1" xfId="3" applyFont="1" applyFill="1" applyBorder="1" applyAlignment="1" applyProtection="1">
      <alignment vertical="center"/>
    </xf>
    <xf numFmtId="0" fontId="6" fillId="0" borderId="0" xfId="0" applyFont="1" applyAlignment="1">
      <alignment horizontal="left"/>
    </xf>
    <xf numFmtId="164" fontId="6" fillId="0" borderId="0" xfId="3" applyNumberFormat="1" applyFont="1" applyFill="1" applyBorder="1" applyAlignment="1" applyProtection="1">
      <alignment horizontal="center"/>
    </xf>
    <xf numFmtId="0" fontId="9" fillId="6" borderId="1" xfId="0" applyFont="1" applyFill="1" applyBorder="1" applyAlignment="1">
      <alignment horizontal="left" vertical="center"/>
    </xf>
    <xf numFmtId="166" fontId="9" fillId="6" borderId="2" xfId="5" applyNumberFormat="1" applyFont="1" applyFill="1" applyBorder="1" applyAlignment="1" applyProtection="1">
      <alignment vertical="center"/>
    </xf>
    <xf numFmtId="164" fontId="9" fillId="6" borderId="3" xfId="3" applyNumberFormat="1" applyFont="1" applyFill="1" applyBorder="1" applyAlignment="1" applyProtection="1">
      <alignment vertical="center"/>
    </xf>
    <xf numFmtId="44" fontId="6" fillId="7" borderId="1" xfId="3" applyFont="1" applyFill="1" applyBorder="1" applyProtection="1"/>
    <xf numFmtId="0" fontId="9" fillId="0" borderId="0" xfId="0" applyFont="1"/>
    <xf numFmtId="0" fontId="6" fillId="0" borderId="0" xfId="0" applyFont="1" applyAlignment="1">
      <alignment horizontal="right"/>
    </xf>
    <xf numFmtId="14" fontId="6" fillId="0" borderId="1" xfId="0" applyNumberFormat="1" applyFont="1" applyBorder="1" applyAlignment="1">
      <alignment horizontal="right"/>
    </xf>
    <xf numFmtId="14" fontId="6" fillId="0" borderId="1" xfId="0" applyNumberFormat="1" applyFont="1" applyBorder="1"/>
    <xf numFmtId="0" fontId="6" fillId="0" borderId="1" xfId="0" applyFont="1" applyBorder="1" applyAlignment="1">
      <alignment horizontal="right"/>
    </xf>
    <xf numFmtId="44" fontId="6" fillId="0" borderId="1" xfId="0" applyNumberFormat="1" applyFont="1" applyBorder="1" applyAlignment="1">
      <alignment horizontal="right"/>
    </xf>
    <xf numFmtId="44" fontId="6" fillId="0" borderId="1" xfId="0" applyNumberFormat="1" applyFont="1" applyBorder="1"/>
    <xf numFmtId="17" fontId="4" fillId="2" borderId="1" xfId="0" applyNumberFormat="1" applyFont="1" applyFill="1" applyBorder="1" applyAlignment="1" applyProtection="1">
      <alignment horizontal="left"/>
      <protection locked="0"/>
    </xf>
    <xf numFmtId="0" fontId="14" fillId="0" borderId="16" xfId="0" applyFont="1" applyBorder="1" applyAlignment="1">
      <alignment horizontal="center"/>
    </xf>
    <xf numFmtId="167" fontId="14" fillId="0" borderId="1" xfId="0" applyNumberFormat="1" applyFont="1" applyBorder="1" applyAlignment="1">
      <alignment horizontal="center"/>
    </xf>
    <xf numFmtId="0" fontId="14" fillId="0" borderId="1" xfId="0" applyFont="1" applyBorder="1" applyAlignment="1">
      <alignment horizontal="center" wrapText="1"/>
    </xf>
    <xf numFmtId="0" fontId="14" fillId="0" borderId="0" xfId="0" applyFont="1" applyAlignment="1">
      <alignment horizontal="center" wrapText="1"/>
    </xf>
    <xf numFmtId="168" fontId="14" fillId="0" borderId="1" xfId="0" applyNumberFormat="1" applyFont="1" applyBorder="1" applyAlignment="1">
      <alignment horizontal="center"/>
    </xf>
    <xf numFmtId="0" fontId="4" fillId="0" borderId="1" xfId="0" applyFont="1" applyBorder="1" applyAlignment="1" applyProtection="1">
      <alignment vertical="center"/>
      <protection locked="0"/>
    </xf>
    <xf numFmtId="1" fontId="4" fillId="2" borderId="7" xfId="0" applyNumberFormat="1" applyFont="1" applyFill="1" applyBorder="1" applyProtection="1">
      <protection locked="0"/>
    </xf>
    <xf numFmtId="2" fontId="4" fillId="0" borderId="1" xfId="0" applyNumberFormat="1" applyFont="1" applyBorder="1" applyAlignment="1">
      <alignment horizontal="right"/>
    </xf>
    <xf numFmtId="1" fontId="4" fillId="0" borderId="0" xfId="0" applyNumberFormat="1" applyFont="1"/>
    <xf numFmtId="1" fontId="4" fillId="2" borderId="1" xfId="0" applyNumberFormat="1" applyFont="1" applyFill="1" applyBorder="1" applyProtection="1">
      <protection locked="0"/>
    </xf>
    <xf numFmtId="0" fontId="4" fillId="0" borderId="1" xfId="0" applyFont="1" applyBorder="1" applyAlignment="1">
      <alignment vertical="center" wrapText="1" readingOrder="1"/>
    </xf>
    <xf numFmtId="4" fontId="4" fillId="2" borderId="1" xfId="0" applyNumberFormat="1" applyFont="1" applyFill="1" applyBorder="1" applyAlignment="1" applyProtection="1">
      <alignment wrapText="1" readingOrder="1"/>
      <protection locked="0"/>
    </xf>
    <xf numFmtId="3" fontId="4" fillId="8" borderId="1" xfId="0" applyNumberFormat="1" applyFont="1" applyFill="1" applyBorder="1" applyAlignment="1">
      <alignment horizontal="right" wrapText="1" readingOrder="1"/>
    </xf>
    <xf numFmtId="0" fontId="14" fillId="0" borderId="1" xfId="0" applyFont="1" applyBorder="1" applyAlignment="1">
      <alignment vertical="center" wrapText="1" readingOrder="1"/>
    </xf>
    <xf numFmtId="4" fontId="4" fillId="0" borderId="1" xfId="0" applyNumberFormat="1" applyFont="1" applyBorder="1" applyAlignment="1">
      <alignment wrapText="1" readingOrder="1"/>
    </xf>
    <xf numFmtId="4" fontId="4" fillId="0" borderId="1" xfId="0" applyNumberFormat="1" applyFont="1" applyBorder="1" applyAlignment="1">
      <alignment horizontal="right" wrapText="1" readingOrder="1"/>
    </xf>
    <xf numFmtId="0" fontId="4" fillId="0" borderId="12" xfId="0" applyFont="1" applyBorder="1" applyAlignment="1">
      <alignment vertical="center" wrapText="1" readingOrder="1"/>
    </xf>
    <xf numFmtId="3" fontId="4" fillId="0" borderId="13" xfId="0" applyNumberFormat="1" applyFont="1" applyBorder="1" applyAlignment="1">
      <alignment horizontal="right" wrapText="1" readingOrder="1"/>
    </xf>
    <xf numFmtId="3" fontId="4" fillId="0" borderId="12" xfId="0" applyNumberFormat="1" applyFont="1" applyBorder="1" applyAlignment="1">
      <alignment wrapText="1" readingOrder="1"/>
    </xf>
    <xf numFmtId="3" fontId="4" fillId="0" borderId="13" xfId="0" applyNumberFormat="1" applyFont="1" applyBorder="1" applyAlignment="1">
      <alignment wrapText="1" readingOrder="1"/>
    </xf>
    <xf numFmtId="0" fontId="4" fillId="0" borderId="1" xfId="0" applyFont="1" applyBorder="1" applyAlignment="1" applyProtection="1">
      <alignment vertical="center" wrapText="1" readingOrder="1"/>
      <protection locked="0"/>
    </xf>
    <xf numFmtId="1" fontId="4" fillId="2" borderId="1" xfId="0" applyNumberFormat="1" applyFont="1" applyFill="1" applyBorder="1" applyAlignment="1" applyProtection="1">
      <alignment wrapText="1" readingOrder="1"/>
      <protection locked="0"/>
    </xf>
    <xf numFmtId="1" fontId="4" fillId="0" borderId="0" xfId="0" applyNumberFormat="1" applyFont="1" applyAlignment="1">
      <alignment wrapText="1" readingOrder="1"/>
    </xf>
    <xf numFmtId="4" fontId="4" fillId="0" borderId="7" xfId="0" applyNumberFormat="1" applyFont="1" applyBorder="1" applyAlignment="1">
      <alignment wrapText="1" readingOrder="1"/>
    </xf>
    <xf numFmtId="9" fontId="4" fillId="0" borderId="0" xfId="2" applyFont="1" applyFill="1" applyBorder="1" applyAlignment="1">
      <alignment wrapText="1" readingOrder="1"/>
    </xf>
    <xf numFmtId="9" fontId="4" fillId="0" borderId="13" xfId="2" applyFont="1" applyFill="1" applyBorder="1" applyAlignment="1">
      <alignment horizontal="right" wrapText="1" readingOrder="1"/>
    </xf>
    <xf numFmtId="169" fontId="4" fillId="0" borderId="0" xfId="0" applyNumberFormat="1" applyFont="1" applyAlignment="1">
      <alignment wrapText="1" readingOrder="1"/>
    </xf>
    <xf numFmtId="9" fontId="4" fillId="0" borderId="12" xfId="2" applyFont="1" applyFill="1" applyBorder="1" applyAlignment="1">
      <alignment wrapText="1" readingOrder="1"/>
    </xf>
    <xf numFmtId="9" fontId="4" fillId="0" borderId="13" xfId="2" applyFont="1" applyFill="1" applyBorder="1" applyAlignment="1">
      <alignment wrapText="1" readingOrder="1"/>
    </xf>
    <xf numFmtId="0" fontId="14" fillId="0" borderId="1" xfId="0" applyFont="1" applyBorder="1" applyAlignment="1">
      <alignment wrapText="1" readingOrder="1"/>
    </xf>
    <xf numFmtId="43" fontId="12" fillId="0" borderId="14" xfId="1" applyNumberFormat="1" applyFont="1" applyFill="1" applyBorder="1" applyAlignment="1">
      <alignment wrapText="1" readingOrder="1"/>
    </xf>
    <xf numFmtId="43" fontId="12" fillId="0" borderId="14" xfId="0" applyNumberFormat="1" applyFont="1" applyBorder="1" applyAlignment="1">
      <alignment wrapText="1" readingOrder="1"/>
    </xf>
    <xf numFmtId="43" fontId="12" fillId="0" borderId="1" xfId="0" applyNumberFormat="1" applyFont="1" applyBorder="1" applyAlignment="1">
      <alignment horizontal="right"/>
    </xf>
    <xf numFmtId="3" fontId="12" fillId="0" borderId="0" xfId="0" applyNumberFormat="1" applyFont="1" applyAlignment="1">
      <alignment wrapText="1" readingOrder="1"/>
    </xf>
    <xf numFmtId="43" fontId="12" fillId="0" borderId="1" xfId="1" applyNumberFormat="1" applyFont="1" applyFill="1" applyBorder="1" applyAlignment="1">
      <alignment wrapText="1" readingOrder="1"/>
    </xf>
    <xf numFmtId="4" fontId="12" fillId="0" borderId="14" xfId="0" applyNumberFormat="1" applyFont="1" applyBorder="1" applyAlignment="1">
      <alignment wrapText="1" readingOrder="1"/>
    </xf>
    <xf numFmtId="44" fontId="12" fillId="0" borderId="1" xfId="1" applyFont="1" applyFill="1" applyBorder="1" applyAlignment="1">
      <alignment horizontal="right"/>
    </xf>
    <xf numFmtId="4" fontId="12" fillId="0" borderId="1" xfId="0" applyNumberFormat="1" applyFont="1" applyBorder="1" applyAlignment="1">
      <alignment wrapText="1" readingOrder="1"/>
    </xf>
    <xf numFmtId="0" fontId="14" fillId="0" borderId="0" xfId="0" applyFont="1" applyAlignment="1">
      <alignment wrapText="1" readingOrder="1"/>
    </xf>
    <xf numFmtId="0" fontId="11" fillId="0" borderId="0" xfId="0" applyFont="1" applyAlignment="1">
      <alignment wrapText="1" readingOrder="1"/>
    </xf>
    <xf numFmtId="14" fontId="4" fillId="0" borderId="1" xfId="0" applyNumberFormat="1" applyFont="1" applyBorder="1"/>
    <xf numFmtId="0" fontId="13" fillId="0" borderId="0" xfId="0" applyFont="1" applyAlignment="1">
      <alignment horizontal="center"/>
    </xf>
    <xf numFmtId="14" fontId="4" fillId="2" borderId="1" xfId="0" applyNumberFormat="1" applyFont="1" applyFill="1" applyBorder="1" applyAlignment="1">
      <alignment horizontal="left"/>
    </xf>
    <xf numFmtId="3" fontId="13" fillId="0" borderId="1" xfId="0" applyNumberFormat="1" applyFont="1" applyBorder="1" applyAlignment="1">
      <alignment horizontal="center" wrapText="1" readingOrder="1"/>
    </xf>
    <xf numFmtId="3" fontId="4" fillId="0" borderId="1" xfId="0" applyNumberFormat="1" applyFont="1" applyBorder="1" applyAlignment="1">
      <alignment horizontal="right" wrapText="1" readingOrder="1"/>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0" fontId="14" fillId="0" borderId="1" xfId="0" applyFont="1" applyBorder="1" applyAlignment="1">
      <alignment horizontal="right" vertical="center" wrapText="1"/>
    </xf>
    <xf numFmtId="0" fontId="14" fillId="7" borderId="1" xfId="0" applyFont="1" applyFill="1" applyBorder="1" applyAlignment="1">
      <alignment horizontal="right" vertical="center" wrapText="1"/>
    </xf>
    <xf numFmtId="4" fontId="4" fillId="7" borderId="1" xfId="0" applyNumberFormat="1" applyFont="1" applyFill="1" applyBorder="1" applyAlignment="1">
      <alignment wrapText="1" readingOrder="1"/>
    </xf>
    <xf numFmtId="4" fontId="4" fillId="7" borderId="1" xfId="0" applyNumberFormat="1" applyFont="1" applyFill="1" applyBorder="1" applyAlignment="1">
      <alignment horizontal="right" wrapText="1" readingOrder="1"/>
    </xf>
    <xf numFmtId="44" fontId="11" fillId="2" borderId="1" xfId="0" applyNumberFormat="1" applyFont="1" applyFill="1" applyBorder="1" applyProtection="1">
      <protection locked="0"/>
    </xf>
    <xf numFmtId="44" fontId="11" fillId="0" borderId="1" xfId="3" applyFont="1" applyFill="1" applyBorder="1"/>
    <xf numFmtId="44" fontId="11" fillId="2" borderId="1" xfId="3" applyFont="1" applyFill="1" applyBorder="1" applyProtection="1">
      <protection locked="0"/>
    </xf>
    <xf numFmtId="41" fontId="11" fillId="3" borderId="1" xfId="0" applyNumberFormat="1" applyFont="1" applyFill="1" applyBorder="1"/>
    <xf numFmtId="44" fontId="11" fillId="3" borderId="1" xfId="3" applyFont="1" applyFill="1" applyBorder="1"/>
    <xf numFmtId="1" fontId="11" fillId="0" borderId="1" xfId="0" applyNumberFormat="1" applyFont="1" applyBorder="1"/>
    <xf numFmtId="44" fontId="11" fillId="3" borderId="1" xfId="3" applyFont="1" applyFill="1" applyBorder="1" applyProtection="1">
      <protection locked="0"/>
    </xf>
    <xf numFmtId="44" fontId="11" fillId="0" borderId="1" xfId="0" applyNumberFormat="1" applyFont="1" applyBorder="1"/>
    <xf numFmtId="44" fontId="11" fillId="2" borderId="1" xfId="0" applyNumberFormat="1" applyFont="1" applyFill="1" applyBorder="1"/>
    <xf numFmtId="4" fontId="4" fillId="9" borderId="1" xfId="0" applyNumberFormat="1" applyFont="1" applyFill="1" applyBorder="1" applyAlignment="1" applyProtection="1">
      <alignment wrapText="1" readingOrder="1"/>
      <protection locked="0"/>
    </xf>
    <xf numFmtId="0" fontId="11" fillId="10" borderId="0" xfId="0" applyFont="1" applyFill="1" applyAlignment="1">
      <alignment wrapText="1"/>
    </xf>
    <xf numFmtId="42" fontId="11" fillId="10" borderId="0" xfId="0" applyNumberFormat="1" applyFont="1" applyFill="1"/>
    <xf numFmtId="1" fontId="11" fillId="10" borderId="0" xfId="0" applyNumberFormat="1" applyFont="1" applyFill="1"/>
    <xf numFmtId="10" fontId="11" fillId="10" borderId="0" xfId="0" applyNumberFormat="1" applyFont="1" applyFill="1" applyAlignment="1">
      <alignment horizontal="right"/>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5" fillId="0" borderId="0" xfId="0" applyFont="1" applyAlignment="1">
      <alignment horizontal="left"/>
    </xf>
    <xf numFmtId="17" fontId="5" fillId="9" borderId="1" xfId="0" applyNumberFormat="1" applyFont="1" applyFill="1" applyBorder="1" applyAlignment="1" applyProtection="1">
      <alignment horizontal="center"/>
      <protection locked="0"/>
    </xf>
    <xf numFmtId="0" fontId="14" fillId="0" borderId="2" xfId="0" applyFont="1" applyBorder="1" applyAlignment="1">
      <alignment horizontal="center"/>
    </xf>
    <xf numFmtId="0" fontId="4" fillId="0" borderId="3" xfId="0" applyFont="1" applyBorder="1" applyAlignment="1">
      <alignment horizontal="center"/>
    </xf>
    <xf numFmtId="0" fontId="4" fillId="0" borderId="14" xfId="0" applyFont="1" applyBorder="1" applyAlignment="1">
      <alignment horizontal="center"/>
    </xf>
  </cellXfs>
  <cellStyles count="6">
    <cellStyle name="Comma 2" xfId="5" xr:uid="{00000000-0005-0000-0000-000000000000}"/>
    <cellStyle name="Currency" xfId="1" builtinId="4"/>
    <cellStyle name="Currency 2" xfId="3" xr:uid="{00000000-0005-0000-0000-000002000000}"/>
    <cellStyle name="Normal" xfId="0" builtinId="0"/>
    <cellStyle name="Percent" xfId="2" builtinId="5"/>
    <cellStyle name="Percent 2" xfId="4" xr:uid="{00000000-0005-0000-0000-000005000000}"/>
  </cellStyles>
  <dxfs count="0"/>
  <tableStyles count="0" defaultTableStyle="TableStyleMedium2" defaultPivotStyle="PivotStyleLight16"/>
  <colors>
    <mruColors>
      <color rgb="FFEE312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121284</xdr:rowOff>
    </xdr:from>
    <xdr:to>
      <xdr:col>12</xdr:col>
      <xdr:colOff>523875</xdr:colOff>
      <xdr:row>32</xdr:row>
      <xdr:rowOff>83840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0" y="597534"/>
          <a:ext cx="7839075" cy="4566306"/>
        </a:xfrm>
        <a:prstGeom prst="rect">
          <a:avLst/>
        </a:prstGeom>
        <a:noFill/>
        <a:ln w="9525" algn="in">
          <a:noFill/>
          <a:miter lim="800000"/>
          <a:headEnd/>
          <a:tailEnd/>
        </a:ln>
        <a:effectLst/>
      </xdr:spPr>
      <xdr:txBody>
        <a:bodyPr vertOverflow="clip" wrap="square" lIns="36576" tIns="36576" rIns="36576" bIns="36576" anchor="t" upright="1"/>
        <a:lstStyle/>
        <a:p>
          <a:pPr algn="l" rtl="0">
            <a:lnSpc>
              <a:spcPts val="1200"/>
            </a:lnSpc>
            <a:defRPr sz="1000"/>
          </a:pPr>
          <a:r>
            <a:rPr lang="en-US" sz="1100" b="1" i="0" u="none" strike="noStrike" baseline="0">
              <a:solidFill>
                <a:srgbClr val="000000"/>
              </a:solidFill>
              <a:latin typeface="Arial"/>
              <a:cs typeface="Arial"/>
            </a:rPr>
            <a:t>How to use the Tuition Estimator Spreadsheet</a:t>
          </a:r>
          <a:endParaRPr lang="en-US" sz="11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000000"/>
              </a:solidFill>
              <a:latin typeface="Arial"/>
              <a:cs typeface="Arial"/>
            </a:rPr>
            <a:t>In order to establish if your business will be viable, it is best to start with the estimation of your sales.  This one year tuition estimator allows you to input realistic numbers to determine if you would like to move forward with the development of a child care program.</a:t>
          </a:r>
        </a:p>
        <a:p>
          <a:pPr algn="l" rtl="0">
            <a:defRPr sz="1000"/>
          </a:pPr>
          <a:endParaRPr lang="en-US" sz="6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000000"/>
              </a:solidFill>
              <a:latin typeface="Arial"/>
              <a:cs typeface="Arial"/>
            </a:rPr>
            <a:t>You will find that this area has been created with typical age categories in a Family, Group or Center license; Infants, Toddlers, Preschool and School Age.</a:t>
          </a:r>
        </a:p>
        <a:p>
          <a:pPr algn="l" rtl="0">
            <a:defRPr sz="1000"/>
          </a:pPr>
          <a:endParaRPr lang="en-US" sz="600" b="0" i="0" u="none" strike="noStrike" baseline="0">
            <a:solidFill>
              <a:srgbClr val="000000"/>
            </a:solidFill>
            <a:latin typeface="Times New Roman"/>
            <a:cs typeface="Times New Roman"/>
          </a:endParaRPr>
        </a:p>
        <a:p>
          <a:pPr algn="l" rtl="0">
            <a:lnSpc>
              <a:spcPts val="1200"/>
            </a:lnSpc>
            <a:defRPr sz="1000"/>
          </a:pPr>
          <a:r>
            <a:rPr lang="en-US" sz="1100" b="1" i="0" u="none" strike="noStrike" baseline="0">
              <a:solidFill>
                <a:srgbClr val="000000"/>
              </a:solidFill>
              <a:latin typeface="Arial"/>
              <a:cs typeface="Arial"/>
            </a:rPr>
            <a:t>One Year Sales Forecast Section -</a:t>
          </a:r>
        </a:p>
        <a:p>
          <a:pPr algn="l" rtl="0">
            <a:lnSpc>
              <a:spcPts val="1200"/>
            </a:lnSpc>
            <a:defRPr sz="1000"/>
          </a:pPr>
          <a:r>
            <a:rPr lang="en-US" sz="1100" b="0" i="0" u="none" strike="noStrike" baseline="0">
              <a:solidFill>
                <a:srgbClr val="FF0000"/>
              </a:solidFill>
              <a:latin typeface="Arial"/>
              <a:cs typeface="Arial"/>
            </a:rPr>
            <a:t>Column A</a:t>
          </a:r>
        </a:p>
        <a:p>
          <a:pPr algn="l" rtl="0">
            <a:lnSpc>
              <a:spcPts val="1200"/>
            </a:lnSpc>
            <a:defRPr sz="1000"/>
          </a:pPr>
          <a:r>
            <a:rPr lang="en-US" sz="1100" b="0" i="0" u="none" strike="noStrike" baseline="0">
              <a:solidFill>
                <a:sysClr val="windowText" lastClr="000000"/>
              </a:solidFill>
              <a:latin typeface="Arial" panose="020B0604020202020204" pitchFamily="34" charset="0"/>
              <a:cs typeface="Arial" panose="020B0604020202020204" pitchFamily="34" charset="0"/>
            </a:rPr>
            <a:t>This column is the number of classrooms you will have in your program.  You will want to identify what age groups you will have.  For guidance on ratios and group sizes please refer to ND Child Care Rules for the license type your program will be following. </a:t>
          </a:r>
        </a:p>
        <a:p>
          <a:pPr algn="l" rtl="0">
            <a:lnSpc>
              <a:spcPts val="1200"/>
            </a:lnSpc>
            <a:defRPr sz="1000"/>
          </a:pPr>
          <a:r>
            <a:rPr lang="en-US" sz="1100">
              <a:hlinkClick xmlns:r="http://schemas.openxmlformats.org/officeDocument/2006/relationships" r:id=""/>
            </a:rPr>
            <a:t>https://www.nd.gov/dhs/services/childcare/info/</a:t>
          </a:r>
          <a:r>
            <a:rPr lang="en-US" sz="1100"/>
            <a:t>  </a:t>
          </a:r>
          <a:endParaRPr lang="en-US" sz="11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endParaRPr lang="en-US" sz="600" b="0" i="0" u="none" strike="noStrike" baseline="0">
            <a:solidFill>
              <a:sysClr val="windowText" lastClr="000000"/>
            </a:solidFill>
            <a:latin typeface="Arial" panose="020B0604020202020204" pitchFamily="34" charset="0"/>
            <a:cs typeface="Arial" panose="020B0604020202020204" pitchFamily="34" charset="0"/>
          </a:endParaRPr>
        </a:p>
        <a:p>
          <a:pPr algn="l" rtl="0">
            <a:lnSpc>
              <a:spcPts val="1200"/>
            </a:lnSpc>
            <a:defRPr sz="1000"/>
          </a:pPr>
          <a:r>
            <a:rPr lang="en-US" sz="1100" b="0" i="0" u="none" strike="noStrike" baseline="0">
              <a:solidFill>
                <a:srgbClr val="FF0000"/>
              </a:solidFill>
              <a:latin typeface="Arial"/>
              <a:cs typeface="Arial"/>
            </a:rPr>
            <a:t>Columns B-M</a:t>
          </a:r>
          <a:endParaRPr lang="en-US" sz="11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000000"/>
              </a:solidFill>
              <a:latin typeface="Arial"/>
              <a:cs typeface="Arial"/>
            </a:rPr>
            <a:t>Plug in the number of children in that particular age group, below that, place your monthly tuition rate for that classroom.</a:t>
          </a:r>
        </a:p>
        <a:p>
          <a:pPr algn="l" rtl="0">
            <a:defRPr sz="1000"/>
          </a:pPr>
          <a:endParaRPr lang="en-US" sz="600" b="0" i="0" u="none" strike="noStrike" baseline="0">
            <a:solidFill>
              <a:srgbClr val="000000"/>
            </a:solidFill>
            <a:latin typeface="Times New Roman"/>
            <a:cs typeface="Times New Roman"/>
          </a:endParaRPr>
        </a:p>
        <a:p>
          <a:pPr algn="l" rtl="0">
            <a:defRPr sz="1000"/>
          </a:pPr>
          <a:r>
            <a:rPr lang="en-US" sz="1050" b="0" i="0" u="none" strike="noStrike" baseline="0">
              <a:solidFill>
                <a:srgbClr val="000000"/>
              </a:solidFill>
              <a:latin typeface="Arial"/>
              <a:cs typeface="Arial"/>
            </a:rPr>
            <a:t>For space saving reasons we have it set on a monthly rate; however, if you charge a weekly rate simply multiply your weekly rate by the weeks you provide care, then divide by the months you provide care. This will then give you your monthly rate.</a:t>
          </a:r>
          <a:endParaRPr lang="en-US" sz="1050" b="0" i="0" u="none" strike="noStrike" baseline="0">
            <a:solidFill>
              <a:srgbClr val="000000"/>
            </a:solidFill>
            <a:latin typeface="Calibri"/>
          </a:endParaRPr>
        </a:p>
        <a:p>
          <a:pPr algn="l" rtl="0">
            <a:defRPr sz="1000"/>
          </a:pPr>
          <a:r>
            <a:rPr lang="en-US" sz="1050" b="0" i="0" u="none" strike="noStrike" baseline="0">
              <a:solidFill>
                <a:srgbClr val="000000"/>
              </a:solidFill>
              <a:latin typeface="Arial" panose="020B0604020202020204" pitchFamily="34" charset="0"/>
              <a:cs typeface="Arial" panose="020B0604020202020204" pitchFamily="34" charset="0"/>
            </a:rPr>
            <a:t>You will also note that a rate of </a:t>
          </a:r>
          <a:r>
            <a:rPr lang="en-US" sz="1050" b="1" i="0" u="none" strike="noStrike" baseline="0">
              <a:solidFill>
                <a:srgbClr val="000000"/>
              </a:solidFill>
              <a:latin typeface="Arial" panose="020B0604020202020204" pitchFamily="34" charset="0"/>
              <a:cs typeface="Arial" panose="020B0604020202020204" pitchFamily="34" charset="0"/>
            </a:rPr>
            <a:t>5%</a:t>
          </a:r>
          <a:r>
            <a:rPr lang="en-US" sz="1050" b="0" i="0" u="none" strike="noStrike" baseline="0">
              <a:solidFill>
                <a:srgbClr val="000000"/>
              </a:solidFill>
              <a:latin typeface="Arial" panose="020B0604020202020204" pitchFamily="34" charset="0"/>
              <a:cs typeface="Arial" panose="020B0604020202020204" pitchFamily="34" charset="0"/>
            </a:rPr>
            <a:t> has been automatically deducted from your income per month. This will account for low enrollment and low staff coverage times, since they tend to fluctuate</a:t>
          </a:r>
          <a:r>
            <a:rPr lang="en-US" sz="1050" b="0" i="1"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US" sz="700" b="0" i="1" u="none" strike="noStrike" baseline="0">
            <a:solidFill>
              <a:srgbClr val="000000"/>
            </a:solidFill>
            <a:latin typeface="Arial" panose="020B0604020202020204" pitchFamily="34" charset="0"/>
            <a:cs typeface="Arial" panose="020B0604020202020204" pitchFamily="34" charset="0"/>
          </a:endParaRPr>
        </a:p>
        <a:p>
          <a:pPr algn="l" rtl="0">
            <a:lnSpc>
              <a:spcPts val="1200"/>
            </a:lnSpc>
            <a:defRPr sz="1000"/>
          </a:pPr>
          <a:r>
            <a:rPr lang="en-US" sz="1100" b="1" i="0" u="none" strike="noStrike" baseline="0">
              <a:solidFill>
                <a:srgbClr val="000000"/>
              </a:solidFill>
              <a:latin typeface="Arial"/>
              <a:cs typeface="Arial"/>
            </a:rPr>
            <a:t>Three Year Income Projection Section - </a:t>
          </a:r>
          <a:endParaRPr lang="en-US" sz="11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FF0000"/>
              </a:solidFill>
              <a:latin typeface="Arial"/>
              <a:cs typeface="Arial"/>
            </a:rPr>
            <a:t>Columns P-R</a:t>
          </a:r>
          <a:endParaRPr lang="en-US" sz="11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000000"/>
              </a:solidFill>
              <a:latin typeface="Arial"/>
              <a:cs typeface="Arial"/>
            </a:rPr>
            <a:t>Here you can enter the projected upcoming year(s) sales amounts.  These amounts will allow you to see patterns that may develop and adjustments can then be made. It will also allow you to gage upcoming year tuition raises.</a:t>
          </a:r>
        </a:p>
        <a:p>
          <a:pPr algn="l" rtl="0">
            <a:defRPr sz="1000"/>
          </a:pPr>
          <a:endParaRPr lang="en-US" sz="700" b="0" i="0" u="none" strike="noStrike" baseline="0">
            <a:solidFill>
              <a:srgbClr val="000000"/>
            </a:solidFill>
            <a:latin typeface="Times New Roman"/>
            <a:cs typeface="Times New Roman"/>
          </a:endParaRPr>
        </a:p>
        <a:p>
          <a:pPr algn="l" rtl="0">
            <a:lnSpc>
              <a:spcPts val="1200"/>
            </a:lnSpc>
            <a:defRPr sz="1000"/>
          </a:pPr>
          <a:r>
            <a:rPr lang="en-US" sz="1100" b="1" i="0" u="none" strike="noStrike" baseline="0">
              <a:solidFill>
                <a:srgbClr val="000000"/>
              </a:solidFill>
              <a:latin typeface="Arial"/>
              <a:cs typeface="Arial"/>
            </a:rPr>
            <a:t>Sales History Section -</a:t>
          </a:r>
          <a:endParaRPr lang="en-US" sz="11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FF0000"/>
              </a:solidFill>
              <a:latin typeface="Arial"/>
              <a:cs typeface="Arial"/>
            </a:rPr>
            <a:t>Columns B-E (42+43)</a:t>
          </a:r>
          <a:endParaRPr lang="en-US" sz="11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000000"/>
              </a:solidFill>
              <a:latin typeface="Arial"/>
              <a:cs typeface="Arial"/>
            </a:rPr>
            <a:t>*</a:t>
          </a:r>
          <a:r>
            <a:rPr lang="en-US" sz="1100" b="1" i="0" u="none" strike="noStrike" baseline="0">
              <a:solidFill>
                <a:srgbClr val="FF0000"/>
              </a:solidFill>
              <a:latin typeface="Arial"/>
              <a:cs typeface="Arial"/>
            </a:rPr>
            <a:t>For Current Businesses </a:t>
          </a:r>
          <a:endParaRPr lang="en-US" sz="1100" b="0" i="0" u="none" strike="noStrike" baseline="0">
            <a:solidFill>
              <a:srgbClr val="000000"/>
            </a:solidFill>
            <a:latin typeface="Times New Roman"/>
            <a:cs typeface="Times New Roman"/>
          </a:endParaRPr>
        </a:p>
        <a:p>
          <a:pPr algn="l" rtl="0">
            <a:lnSpc>
              <a:spcPts val="1200"/>
            </a:lnSpc>
            <a:defRPr sz="1000"/>
          </a:pPr>
          <a:r>
            <a:rPr lang="en-US" sz="1100" b="0" i="0" u="none" strike="noStrike" baseline="0">
              <a:solidFill>
                <a:srgbClr val="000000"/>
              </a:solidFill>
              <a:latin typeface="Arial"/>
              <a:cs typeface="Arial"/>
            </a:rPr>
            <a:t>Here you can enter the previous sales amounts from the past three years. </a:t>
          </a:r>
          <a:r>
            <a:rPr lang="en-US" sz="1100" b="0" i="0" baseline="0">
              <a:effectLst/>
              <a:latin typeface="Arial" panose="020B0604020202020204" pitchFamily="34" charset="0"/>
              <a:ea typeface="+mn-ea"/>
              <a:cs typeface="Arial" panose="020B0604020202020204" pitchFamily="34" charset="0"/>
            </a:rPr>
            <a:t>This information can help you assess any previous patterns and correct any </a:t>
          </a:r>
          <a:r>
            <a:rPr lang="en-US" sz="1100">
              <a:effectLst/>
              <a:latin typeface="Arial" panose="020B0604020202020204" pitchFamily="34" charset="0"/>
              <a:ea typeface="+mn-ea"/>
              <a:cs typeface="Arial" panose="020B0604020202020204" pitchFamily="34" charset="0"/>
            </a:rPr>
            <a:t>discrepancies </a:t>
          </a:r>
          <a:r>
            <a:rPr lang="en-US" sz="1100" b="0" i="0" baseline="0">
              <a:effectLst/>
              <a:latin typeface="Arial" panose="020B0604020202020204" pitchFamily="34" charset="0"/>
              <a:ea typeface="+mn-ea"/>
              <a:cs typeface="Arial" panose="020B0604020202020204" pitchFamily="34" charset="0"/>
            </a:rPr>
            <a:t>in your current sales forecast. </a:t>
          </a:r>
          <a:endParaRPr lang="en-US" sz="1200" b="0" i="0" u="none" strike="noStrike" baseline="0">
            <a:solidFill>
              <a:srgbClr val="000000"/>
            </a:solidFill>
            <a:latin typeface="Times New Roman"/>
            <a:cs typeface="Times New Roman"/>
          </a:endParaRPr>
        </a:p>
      </xdr:txBody>
    </xdr:sp>
    <xdr:clientData/>
  </xdr:twoCellAnchor>
  <xdr:twoCellAnchor>
    <xdr:from>
      <xdr:col>1</xdr:col>
      <xdr:colOff>99060</xdr:colOff>
      <xdr:row>34</xdr:row>
      <xdr:rowOff>30480</xdr:rowOff>
    </xdr:from>
    <xdr:to>
      <xdr:col>12</xdr:col>
      <xdr:colOff>422910</xdr:colOff>
      <xdr:row>38</xdr:row>
      <xdr:rowOff>147300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708660" y="5427980"/>
          <a:ext cx="7029450" cy="751820"/>
        </a:xfrm>
        <a:prstGeom prst="rect">
          <a:avLst/>
        </a:prstGeom>
        <a:noFill/>
        <a:ln w="9525" algn="in">
          <a:noFill/>
          <a:miter lim="800000"/>
          <a:headEnd/>
          <a:tailEnd/>
        </a:ln>
        <a:effectLst/>
      </xdr:spPr>
      <xdr:txBody>
        <a:bodyPr vertOverflow="clip" wrap="square" lIns="36576" tIns="36576" rIns="36576" bIns="36576" anchor="t" upright="1"/>
        <a:lstStyle/>
        <a:p>
          <a:pPr algn="ctr" rtl="0">
            <a:defRPr sz="1000"/>
          </a:pPr>
          <a:r>
            <a:rPr lang="en-US" sz="1100" b="0" i="0" u="none" strike="noStrike" baseline="0">
              <a:solidFill>
                <a:srgbClr val="000000"/>
              </a:solidFill>
              <a:latin typeface="Arial"/>
              <a:cs typeface="Arial"/>
            </a:rPr>
            <a:t>For the most current tuition rates in your region contact a Child Care Aware® Consultant</a:t>
          </a:r>
          <a:endParaRPr lang="en-US" sz="1100" b="0" i="0" u="none" strike="noStrike" baseline="0">
            <a:solidFill>
              <a:srgbClr val="000000"/>
            </a:solidFill>
            <a:latin typeface="Times New Roman"/>
            <a:cs typeface="Times New Roman"/>
          </a:endParaRPr>
        </a:p>
        <a:p>
          <a:pPr algn="ctr" rtl="0">
            <a:defRPr sz="1000"/>
          </a:pPr>
          <a:r>
            <a:rPr lang="en-US" sz="1100" b="0" i="0" u="none" strike="noStrike" baseline="0">
              <a:solidFill>
                <a:srgbClr val="000000"/>
              </a:solidFill>
              <a:latin typeface="Arial"/>
              <a:cs typeface="Arial"/>
            </a:rPr>
            <a:t>Fillable Template can be found at: www.ndchildcare.org</a:t>
          </a:r>
          <a:endParaRPr lang="en-US" sz="11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0</xdr:col>
      <xdr:colOff>0</xdr:colOff>
      <xdr:row>0</xdr:row>
      <xdr:rowOff>0</xdr:rowOff>
    </xdr:from>
    <xdr:to>
      <xdr:col>2</xdr:col>
      <xdr:colOff>82550</xdr:colOff>
      <xdr:row>3</xdr:row>
      <xdr:rowOff>146050</xdr:rowOff>
    </xdr:to>
    <xdr:pic>
      <xdr:nvPicPr>
        <xdr:cNvPr id="4" name="Picture 2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0</xdr:row>
      <xdr:rowOff>0</xdr:rowOff>
    </xdr:from>
    <xdr:to>
      <xdr:col>0</xdr:col>
      <xdr:colOff>3098800</xdr:colOff>
      <xdr:row>6</xdr:row>
      <xdr:rowOff>76200</xdr:rowOff>
    </xdr:to>
    <xdr:pic>
      <xdr:nvPicPr>
        <xdr:cNvPr id="5" name="Picture 2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0"/>
          <a:ext cx="30543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2</xdr:col>
      <xdr:colOff>269875</xdr:colOff>
      <xdr:row>0</xdr:row>
      <xdr:rowOff>114300</xdr:rowOff>
    </xdr:from>
    <xdr:to>
      <xdr:col>19</xdr:col>
      <xdr:colOff>114298</xdr:colOff>
      <xdr:row>0</xdr:row>
      <xdr:rowOff>561975</xdr:rowOff>
    </xdr:to>
    <xdr:sp macro="" textlink="">
      <xdr:nvSpPr>
        <xdr:cNvPr id="6" name="Text Box 24">
          <a:extLst>
            <a:ext uri="{FF2B5EF4-FFF2-40B4-BE49-F238E27FC236}">
              <a16:creationId xmlns:a16="http://schemas.microsoft.com/office/drawing/2014/main" id="{00000000-0008-0000-0100-000006000000}"/>
            </a:ext>
          </a:extLst>
        </xdr:cNvPr>
        <xdr:cNvSpPr txBox="1">
          <a:spLocks noChangeArrowheads="1"/>
        </xdr:cNvSpPr>
      </xdr:nvSpPr>
      <xdr:spPr bwMode="auto">
        <a:xfrm>
          <a:off x="4244975" y="114300"/>
          <a:ext cx="13344523" cy="447675"/>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r>
            <a:rPr lang="en-US" sz="2800" b="0" i="0" u="none" strike="noStrike" baseline="0">
              <a:solidFill>
                <a:srgbClr val="000078"/>
              </a:solidFill>
              <a:latin typeface="Arial"/>
              <a:cs typeface="Arial"/>
            </a:rPr>
            <a:t>Tuition Estimator- Including 3 Year Income Projection &amp; Sales History</a:t>
          </a:r>
        </a:p>
        <a:p>
          <a:pPr algn="l" rtl="0">
            <a:defRPr sz="1000"/>
          </a:pPr>
          <a:endParaRPr lang="en-US" sz="2800" b="0" i="0" u="none" strike="noStrike" baseline="0">
            <a:solidFill>
              <a:srgbClr val="000078"/>
            </a:solidFill>
            <a:latin typeface="Arial"/>
            <a:cs typeface="Arial"/>
          </a:endParaRPr>
        </a:p>
      </xdr:txBody>
    </xdr:sp>
    <xdr:clientData/>
  </xdr:twoCellAnchor>
  <xdr:twoCellAnchor>
    <xdr:from>
      <xdr:col>0</xdr:col>
      <xdr:colOff>0</xdr:colOff>
      <xdr:row>57</xdr:row>
      <xdr:rowOff>0</xdr:rowOff>
    </xdr:from>
    <xdr:to>
      <xdr:col>18</xdr:col>
      <xdr:colOff>649940</xdr:colOff>
      <xdr:row>59</xdr:row>
      <xdr:rowOff>107577</xdr:rowOff>
    </xdr:to>
    <xdr:grpSp>
      <xdr:nvGrpSpPr>
        <xdr:cNvPr id="10" name="Group 20">
          <a:extLst>
            <a:ext uri="{FF2B5EF4-FFF2-40B4-BE49-F238E27FC236}">
              <a16:creationId xmlns:a16="http://schemas.microsoft.com/office/drawing/2014/main" id="{875AF30F-12AA-46C7-95FC-EFFCE87F7AF7}"/>
            </a:ext>
          </a:extLst>
        </xdr:cNvPr>
        <xdr:cNvGrpSpPr>
          <a:grpSpLocks/>
        </xdr:cNvGrpSpPr>
      </xdr:nvGrpSpPr>
      <xdr:grpSpPr bwMode="auto">
        <a:xfrm>
          <a:off x="0" y="11340353"/>
          <a:ext cx="17436352" cy="361577"/>
          <a:chOff x="105407199" y="113184188"/>
          <a:chExt cx="9550026" cy="165057"/>
        </a:xfrm>
      </xdr:grpSpPr>
      <xdr:sp macro="" textlink="">
        <xdr:nvSpPr>
          <xdr:cNvPr id="11" name="Text Box 21">
            <a:extLst>
              <a:ext uri="{FF2B5EF4-FFF2-40B4-BE49-F238E27FC236}">
                <a16:creationId xmlns:a16="http://schemas.microsoft.com/office/drawing/2014/main" id="{B716BCF1-5B03-49FD-8425-89A4311B2572}"/>
              </a:ext>
            </a:extLst>
          </xdr:cNvPr>
          <xdr:cNvSpPr txBox="1">
            <a:spLocks noChangeArrowheads="1"/>
          </xdr:cNvSpPr>
        </xdr:nvSpPr>
        <xdr:spPr bwMode="auto">
          <a:xfrm>
            <a:off x="105407199" y="113184188"/>
            <a:ext cx="9546050" cy="165057"/>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endParaRPr lang="en-US" sz="900" b="0" i="1" u="none" strike="noStrike" baseline="0">
              <a:solidFill>
                <a:srgbClr val="004990"/>
              </a:solidFill>
              <a:latin typeface="Arial"/>
              <a:cs typeface="Arial"/>
            </a:endParaRPr>
          </a:p>
          <a:p>
            <a:pPr algn="l" rtl="0">
              <a:defRPr sz="1000"/>
            </a:pPr>
            <a:endParaRPr lang="en-US" sz="1200" b="0" i="1" u="none" strike="noStrike" baseline="0">
              <a:solidFill>
                <a:srgbClr val="000000"/>
              </a:solidFill>
              <a:latin typeface="Arial"/>
              <a:cs typeface="Arial"/>
            </a:endParaRPr>
          </a:p>
          <a:p>
            <a:pPr algn="ctr" rtl="0">
              <a:defRPr sz="1000"/>
            </a:pPr>
            <a:r>
              <a:rPr lang="en-US" sz="1200" b="0" i="1" u="none" strike="noStrike" baseline="0">
                <a:solidFill>
                  <a:srgbClr val="004990"/>
                </a:solidFill>
                <a:latin typeface="Arial" pitchFamily="34" charset="0"/>
                <a:cs typeface="Arial" pitchFamily="34" charset="0"/>
              </a:rPr>
              <a:t>Child Care Aware® of North Dakota is a program of Lutheran Social Services </a:t>
            </a:r>
            <a:endParaRPr lang="en-US" sz="900" b="0" i="1" u="none" strike="noStrike" baseline="0">
              <a:solidFill>
                <a:srgbClr val="004990"/>
              </a:solidFill>
              <a:latin typeface="Arial"/>
              <a:cs typeface="Arial"/>
            </a:endParaRPr>
          </a:p>
        </xdr:txBody>
      </xdr:sp>
      <xdr:sp macro="" textlink="">
        <xdr:nvSpPr>
          <xdr:cNvPr id="12" name="Line 22">
            <a:extLst>
              <a:ext uri="{FF2B5EF4-FFF2-40B4-BE49-F238E27FC236}">
                <a16:creationId xmlns:a16="http://schemas.microsoft.com/office/drawing/2014/main" id="{5266AB49-E397-4903-828A-BEC50A48AFBC}"/>
              </a:ext>
            </a:extLst>
          </xdr:cNvPr>
          <xdr:cNvSpPr>
            <a:spLocks noChangeShapeType="1"/>
          </xdr:cNvSpPr>
        </xdr:nvSpPr>
        <xdr:spPr bwMode="auto">
          <a:xfrm>
            <a:off x="105413175" y="113328450"/>
            <a:ext cx="9544050" cy="0"/>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9525</xdr:rowOff>
    </xdr:from>
    <xdr:to>
      <xdr:col>12</xdr:col>
      <xdr:colOff>485775</xdr:colOff>
      <xdr:row>39</xdr:row>
      <xdr:rowOff>99715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0" y="644525"/>
          <a:ext cx="7800975" cy="5646440"/>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r>
            <a:rPr lang="en-US" sz="1100" b="1" i="0" u="none" strike="noStrike" baseline="0">
              <a:solidFill>
                <a:srgbClr val="000000"/>
              </a:solidFill>
              <a:latin typeface="Arial"/>
              <a:cs typeface="Arial"/>
            </a:rPr>
            <a:t>How to use the Employee Wage Estimator Spreadsheet</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Arial"/>
              <a:cs typeface="Arial"/>
            </a:rPr>
            <a:t>Once your Tuition Estimator has been developed, it is important to discover what your potential staffing expenses will be. This data will allow you to input realistic numbers to determine if you would like to move forward with the development of a child care program.</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panose="020B0604020202020204" pitchFamily="34" charset="0"/>
              <a:cs typeface="Arial" panose="020B0604020202020204" pitchFamily="34" charset="0"/>
            </a:rPr>
            <a:t>Unlike most small businesses staffing expenses can take up approximately </a:t>
          </a:r>
          <a:r>
            <a:rPr lang="en-US" sz="1100" b="1" i="0" u="none" strike="noStrike" baseline="0">
              <a:solidFill>
                <a:srgbClr val="000000"/>
              </a:solidFill>
              <a:latin typeface="Arial" panose="020B0604020202020204" pitchFamily="34" charset="0"/>
              <a:cs typeface="Arial" panose="020B0604020202020204" pitchFamily="34" charset="0"/>
            </a:rPr>
            <a:t>70-80%</a:t>
          </a:r>
          <a:r>
            <a:rPr lang="en-US" sz="1100" b="0" i="0" u="none" strike="noStrike" baseline="0">
              <a:solidFill>
                <a:srgbClr val="000000"/>
              </a:solidFill>
              <a:latin typeface="Arial" panose="020B0604020202020204" pitchFamily="34" charset="0"/>
              <a:cs typeface="Arial" panose="020B0604020202020204" pitchFamily="34" charset="0"/>
            </a:rPr>
            <a:t> of the income.  This is necessary to the to comply with ND Rules. You will find this form has been separated into seven "classrooms" and then administrative and support staff. If you are the only provider, or you only have one additional staff member, you can place yourselves as staff in one of the rooms or in the administrative spots.</a:t>
          </a:r>
        </a:p>
        <a:p>
          <a:pPr algn="l" rtl="0">
            <a:defRPr sz="1000"/>
          </a:pPr>
          <a:endParaRPr lang="en-US" sz="110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Employee Wage Estimator-</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FF0000"/>
              </a:solidFill>
              <a:latin typeface="Arial"/>
              <a:cs typeface="Arial"/>
            </a:rPr>
            <a:t>Columns B-D</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Arial"/>
              <a:cs typeface="Arial"/>
            </a:rPr>
            <a:t>Put in the wage per hour in column B and then the amount of hours a week the staff will work in column C. Column D has a formula to make the calculating process easier.</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Employee Deductions -</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FF0000"/>
              </a:solidFill>
              <a:latin typeface="Arial"/>
              <a:cs typeface="Arial"/>
            </a:rPr>
            <a:t>Column E </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Arial"/>
              <a:cs typeface="Arial"/>
            </a:rPr>
            <a:t>An average wage deduction of 12% was calculated to cover the mandatory employee wage deductions "Mandated Witholdings", (such as Worker's Comp, Unemployment, Social Security). Please refer to the current ND labor rate to determine the most  accurate deduction amount.  If you would like the amount changed, a Child Care Aware® Consultant can help you with the adjustment.</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FF0000"/>
              </a:solidFill>
              <a:latin typeface="Arial"/>
              <a:cs typeface="Arial"/>
            </a:rPr>
            <a:t>Column F</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Arial"/>
              <a:cs typeface="Arial"/>
            </a:rPr>
            <a:t>Most providers unfortunately see minimal personal benefits when working in the early childhood field.  As a program developer, you are able to strategize certain benefits you can afford such as a set number of sick days, vacation time, professional development costs, or reduced child care fees for staff. These benefits may then be used as a recruitment and retention perks.</a:t>
          </a:r>
          <a:endParaRPr lang="en-US" sz="1100" b="0" i="0" u="none" strike="noStrike" baseline="0">
            <a:solidFill>
              <a:srgbClr val="000000"/>
            </a:solidFill>
            <a:latin typeface="Times New Roman"/>
            <a:cs typeface="Times New Roman"/>
          </a:endParaRPr>
        </a:p>
      </xdr:txBody>
    </xdr:sp>
    <xdr:clientData/>
  </xdr:twoCellAnchor>
  <xdr:twoCellAnchor>
    <xdr:from>
      <xdr:col>0</xdr:col>
      <xdr:colOff>38100</xdr:colOff>
      <xdr:row>0</xdr:row>
      <xdr:rowOff>0</xdr:rowOff>
    </xdr:from>
    <xdr:to>
      <xdr:col>2</xdr:col>
      <xdr:colOff>120650</xdr:colOff>
      <xdr:row>3</xdr:row>
      <xdr:rowOff>146050</xdr:rowOff>
    </xdr:to>
    <xdr:pic>
      <xdr:nvPicPr>
        <xdr:cNvPr id="3" name="Picture 2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130175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78</xdr:row>
      <xdr:rowOff>38201</xdr:rowOff>
    </xdr:from>
    <xdr:to>
      <xdr:col>9</xdr:col>
      <xdr:colOff>247650</xdr:colOff>
      <xdr:row>81</xdr:row>
      <xdr:rowOff>102</xdr:rowOff>
    </xdr:to>
    <xdr:grpSp>
      <xdr:nvGrpSpPr>
        <xdr:cNvPr id="2" name="Group 20">
          <a:extLst>
            <a:ext uri="{FF2B5EF4-FFF2-40B4-BE49-F238E27FC236}">
              <a16:creationId xmlns:a16="http://schemas.microsoft.com/office/drawing/2014/main" id="{00000000-0008-0000-0300-000002000000}"/>
            </a:ext>
          </a:extLst>
        </xdr:cNvPr>
        <xdr:cNvGrpSpPr>
          <a:grpSpLocks/>
        </xdr:cNvGrpSpPr>
      </xdr:nvGrpSpPr>
      <xdr:grpSpPr bwMode="auto">
        <a:xfrm>
          <a:off x="0" y="17272848"/>
          <a:ext cx="15248591" cy="342901"/>
          <a:chOff x="105407199" y="113184188"/>
          <a:chExt cx="9550026" cy="165057"/>
        </a:xfrm>
      </xdr:grpSpPr>
      <xdr:sp macro="" textlink="">
        <xdr:nvSpPr>
          <xdr:cNvPr id="3" name="Text Box 21">
            <a:extLst>
              <a:ext uri="{FF2B5EF4-FFF2-40B4-BE49-F238E27FC236}">
                <a16:creationId xmlns:a16="http://schemas.microsoft.com/office/drawing/2014/main" id="{00000000-0008-0000-0300-000003000000}"/>
              </a:ext>
            </a:extLst>
          </xdr:cNvPr>
          <xdr:cNvSpPr txBox="1">
            <a:spLocks noChangeArrowheads="1"/>
          </xdr:cNvSpPr>
        </xdr:nvSpPr>
        <xdr:spPr bwMode="auto">
          <a:xfrm>
            <a:off x="105407199" y="113184188"/>
            <a:ext cx="9546050" cy="165057"/>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endParaRPr lang="en-US" sz="900" b="0" i="1" u="none" strike="noStrike" baseline="0">
              <a:solidFill>
                <a:srgbClr val="004990"/>
              </a:solidFill>
              <a:latin typeface="Arial"/>
              <a:cs typeface="Arial"/>
            </a:endParaRPr>
          </a:p>
          <a:p>
            <a:pPr algn="l" rtl="0">
              <a:defRPr sz="1000"/>
            </a:pPr>
            <a:endParaRPr lang="en-US" sz="1200" b="0" i="1" u="none" strike="noStrike" baseline="0">
              <a:solidFill>
                <a:srgbClr val="000000"/>
              </a:solidFill>
              <a:latin typeface="Arial"/>
              <a:cs typeface="Arial"/>
            </a:endParaRPr>
          </a:p>
          <a:p>
            <a:pPr algn="ctr" rtl="0">
              <a:defRPr sz="1000"/>
            </a:pPr>
            <a:r>
              <a:rPr lang="en-US" sz="1200" b="0" i="1" u="none" strike="noStrike" baseline="0">
                <a:solidFill>
                  <a:srgbClr val="004990"/>
                </a:solidFill>
                <a:latin typeface="Arial" pitchFamily="34" charset="0"/>
                <a:cs typeface="Arial" pitchFamily="34" charset="0"/>
              </a:rPr>
              <a:t>Child Care Aware® of North Dakota is a program of Lutheran Social Services </a:t>
            </a:r>
            <a:endParaRPr lang="en-US" sz="900" b="0" i="1" u="none" strike="noStrike" baseline="0">
              <a:solidFill>
                <a:srgbClr val="004990"/>
              </a:solidFill>
              <a:latin typeface="Arial"/>
              <a:cs typeface="Arial"/>
            </a:endParaRPr>
          </a:p>
        </xdr:txBody>
      </xdr:sp>
      <xdr:sp macro="" textlink="">
        <xdr:nvSpPr>
          <xdr:cNvPr id="4" name="Line 22">
            <a:extLst>
              <a:ext uri="{FF2B5EF4-FFF2-40B4-BE49-F238E27FC236}">
                <a16:creationId xmlns:a16="http://schemas.microsoft.com/office/drawing/2014/main" id="{00000000-0008-0000-0300-000004000000}"/>
              </a:ext>
            </a:extLst>
          </xdr:cNvPr>
          <xdr:cNvSpPr>
            <a:spLocks noChangeShapeType="1"/>
          </xdr:cNvSpPr>
        </xdr:nvSpPr>
        <xdr:spPr bwMode="auto">
          <a:xfrm>
            <a:off x="105413175" y="113328450"/>
            <a:ext cx="9544050" cy="0"/>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44450</xdr:colOff>
      <xdr:row>0</xdr:row>
      <xdr:rowOff>0</xdr:rowOff>
    </xdr:from>
    <xdr:to>
      <xdr:col>0</xdr:col>
      <xdr:colOff>3098800</xdr:colOff>
      <xdr:row>6</xdr:row>
      <xdr:rowOff>0</xdr:rowOff>
    </xdr:to>
    <xdr:pic>
      <xdr:nvPicPr>
        <xdr:cNvPr id="5" name="Picture 23">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0"/>
          <a:ext cx="30543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1</xdr:col>
      <xdr:colOff>169545</xdr:colOff>
      <xdr:row>0</xdr:row>
      <xdr:rowOff>114300</xdr:rowOff>
    </xdr:from>
    <xdr:to>
      <xdr:col>9</xdr:col>
      <xdr:colOff>187007</xdr:colOff>
      <xdr:row>1</xdr:row>
      <xdr:rowOff>0</xdr:rowOff>
    </xdr:to>
    <xdr:sp macro="" textlink="">
      <xdr:nvSpPr>
        <xdr:cNvPr id="6" name="Text Box 24">
          <a:extLst>
            <a:ext uri="{FF2B5EF4-FFF2-40B4-BE49-F238E27FC236}">
              <a16:creationId xmlns:a16="http://schemas.microsoft.com/office/drawing/2014/main" id="{00000000-0008-0000-0300-000006000000}"/>
            </a:ext>
          </a:extLst>
        </xdr:cNvPr>
        <xdr:cNvSpPr txBox="1">
          <a:spLocks noChangeArrowheads="1"/>
        </xdr:cNvSpPr>
      </xdr:nvSpPr>
      <xdr:spPr bwMode="auto">
        <a:xfrm>
          <a:off x="3312795" y="114300"/>
          <a:ext cx="11879262" cy="501650"/>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r>
            <a:rPr lang="en-US" sz="2800" b="0" i="0" u="none" strike="noStrike" baseline="0">
              <a:solidFill>
                <a:srgbClr val="000078"/>
              </a:solidFill>
              <a:latin typeface="Arial"/>
              <a:cs typeface="Arial"/>
            </a:rPr>
            <a:t>Employee Wage Estimator- Including 3 Year Wage Increase Projection </a:t>
          </a:r>
        </a:p>
        <a:p>
          <a:pPr algn="l" rtl="0">
            <a:defRPr sz="1000"/>
          </a:pPr>
          <a:endParaRPr lang="en-US" sz="2800" b="0" i="0" u="none" strike="noStrike" baseline="0">
            <a:solidFill>
              <a:srgbClr val="000078"/>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18415</xdr:rowOff>
    </xdr:from>
    <xdr:to>
      <xdr:col>12</xdr:col>
      <xdr:colOff>447675</xdr:colOff>
      <xdr:row>39</xdr:row>
      <xdr:rowOff>7622</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0" y="780415"/>
          <a:ext cx="7709087" cy="6656707"/>
        </a:xfrm>
        <a:prstGeom prst="rect">
          <a:avLst/>
        </a:prstGeom>
        <a:noFill/>
        <a:ln w="9525" algn="in">
          <a:noFill/>
          <a:miter lim="800000"/>
          <a:headEnd/>
          <a:tailEnd/>
        </a:ln>
        <a:effectLst/>
      </xdr:spPr>
      <xdr:txBody>
        <a:bodyPr vertOverflow="clip" wrap="square" lIns="36576" tIns="36576" rIns="36576" bIns="36576" anchor="t" upright="1"/>
        <a:lstStyle/>
        <a:p>
          <a:pPr algn="l" rtl="0">
            <a:lnSpc>
              <a:spcPts val="1300"/>
            </a:lnSpc>
            <a:defRPr sz="1000"/>
          </a:pPr>
          <a:r>
            <a:rPr lang="en-US" sz="1200" b="1" i="0" u="none" strike="noStrike" baseline="0">
              <a:solidFill>
                <a:srgbClr val="000000"/>
              </a:solidFill>
              <a:latin typeface="Arial"/>
              <a:cs typeface="Arial"/>
            </a:rPr>
            <a:t>How to use the Profit &amp; Loss Estimator (Annual Operating Budget) Spreadsheet</a:t>
          </a:r>
          <a:endParaRPr lang="en-US" sz="1200" b="0" i="0" u="none" strike="noStrike" baseline="0">
            <a:solidFill>
              <a:srgbClr val="000000"/>
            </a:solidFill>
            <a:latin typeface="Times New Roman"/>
            <a:cs typeface="Times New Roman"/>
          </a:endParaRPr>
        </a:p>
        <a:p>
          <a:pPr algn="l" rtl="0">
            <a:lnSpc>
              <a:spcPts val="1300"/>
            </a:lnSpc>
            <a:defRPr sz="1000"/>
          </a:pPr>
          <a:r>
            <a:rPr lang="en-US" sz="1200" b="0" i="0" u="none" strike="noStrike" baseline="0">
              <a:solidFill>
                <a:srgbClr val="000000"/>
              </a:solidFill>
              <a:latin typeface="Arial"/>
              <a:cs typeface="Arial"/>
            </a:rPr>
            <a:t>Once your Tuition Estimator and Employee Wage Estimator have been created, it is now time to move into the Profit and Loss - Annual Operating Budget. This one year profit &amp; loss sheet allows you to input realistic numbers in place to determine if you would like to move forward with the development of a child care program</a:t>
          </a:r>
          <a:r>
            <a:rPr lang="en-US" sz="1200" b="0" i="1" u="none" strike="noStrike" baseline="0">
              <a:solidFill>
                <a:srgbClr val="000000"/>
              </a:solidFill>
              <a:latin typeface="Arial"/>
              <a:cs typeface="Arial"/>
            </a:rPr>
            <a:t>. </a:t>
          </a:r>
        </a:p>
        <a:p>
          <a:pPr algn="l" rtl="0">
            <a:lnSpc>
              <a:spcPts val="1300"/>
            </a:lnSpc>
            <a:defRPr sz="1000"/>
          </a:pPr>
          <a:r>
            <a:rPr lang="en-US" sz="1200" b="0" i="1" u="none" strike="noStrike" baseline="0">
              <a:solidFill>
                <a:srgbClr val="FF0000"/>
              </a:solidFill>
              <a:latin typeface="Arial"/>
              <a:cs typeface="Arial"/>
            </a:rPr>
            <a:t>In order for amounts to automatically populate from other worksheets, please ensure that the Tuition Estimator and the Employee Wage Estimator workbooks are open at the same time. </a:t>
          </a:r>
        </a:p>
        <a:p>
          <a:pPr algn="l" rtl="0">
            <a:lnSpc>
              <a:spcPts val="1300"/>
            </a:lnSpc>
            <a:defRPr sz="1000"/>
          </a:pPr>
          <a:endParaRPr lang="en-US" sz="1200" b="0" i="0" u="none" strike="noStrike" baseline="0">
            <a:solidFill>
              <a:srgbClr val="000000"/>
            </a:solidFill>
            <a:latin typeface="Times New Roman"/>
            <a:cs typeface="Times New Roman"/>
          </a:endParaRPr>
        </a:p>
        <a:p>
          <a:pPr algn="l" rtl="0">
            <a:lnSpc>
              <a:spcPts val="1300"/>
            </a:lnSpc>
            <a:defRPr sz="1000"/>
          </a:pPr>
          <a:r>
            <a:rPr lang="en-US" sz="1200" b="0" i="0" u="none" strike="noStrike" baseline="0">
              <a:solidFill>
                <a:srgbClr val="000000"/>
              </a:solidFill>
              <a:latin typeface="Arial"/>
              <a:cs typeface="Arial"/>
            </a:rPr>
            <a:t>You will find that this form has been created with typical expense categories for a child care program in licensing categories of Family, Group or Center license. </a:t>
          </a:r>
          <a:endParaRPr lang="en-US" sz="1200" b="0" i="0" u="none" strike="noStrike" baseline="0">
            <a:solidFill>
              <a:srgbClr val="000000"/>
            </a:solidFill>
            <a:latin typeface="Times New Roman"/>
            <a:cs typeface="Times New Roman"/>
          </a:endParaRPr>
        </a:p>
        <a:p>
          <a:pPr algn="l" rtl="0">
            <a:lnSpc>
              <a:spcPts val="1200"/>
            </a:lnSpc>
            <a:defRPr sz="1000"/>
          </a:pPr>
          <a:endParaRPr lang="en-US" sz="1200" b="0" i="0" u="none" strike="noStrike" baseline="0">
            <a:solidFill>
              <a:srgbClr val="000000"/>
            </a:solidFill>
            <a:latin typeface="Times New Roman"/>
            <a:cs typeface="Times New Roman"/>
          </a:endParaRPr>
        </a:p>
        <a:p>
          <a:pPr algn="l" rtl="0">
            <a:lnSpc>
              <a:spcPts val="1300"/>
            </a:lnSpc>
            <a:defRPr sz="1000"/>
          </a:pPr>
          <a:r>
            <a:rPr lang="en-US" sz="1200" b="1" i="0" u="none" strike="noStrike" baseline="0">
              <a:solidFill>
                <a:srgbClr val="000000"/>
              </a:solidFill>
              <a:latin typeface="Arial"/>
              <a:cs typeface="Arial"/>
            </a:rPr>
            <a:t>Income Section -</a:t>
          </a:r>
          <a:endParaRPr lang="en-US" sz="1200" b="0" i="0" u="none" strike="noStrike" baseline="0">
            <a:solidFill>
              <a:srgbClr val="000000"/>
            </a:solidFill>
            <a:latin typeface="Times New Roman"/>
            <a:cs typeface="Times New Roman"/>
          </a:endParaRPr>
        </a:p>
        <a:p>
          <a:pPr algn="l" rtl="0">
            <a:lnSpc>
              <a:spcPts val="1300"/>
            </a:lnSpc>
            <a:defRPr sz="1000"/>
          </a:pPr>
          <a:r>
            <a:rPr lang="en-US" sz="1200" b="0" i="0" u="none" strike="noStrike" baseline="0">
              <a:solidFill>
                <a:srgbClr val="FF0000"/>
              </a:solidFill>
              <a:latin typeface="Arial"/>
              <a:cs typeface="Arial"/>
            </a:rPr>
            <a:t>Columns B9-B13</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Arial"/>
              <a:cs typeface="Arial"/>
            </a:rPr>
            <a:t>Columns B9 and B13 will automatically populate. For columns B10-B12 the categories have already been placed in this form, you simply plug in the numbers of your current business or from an estimated projection for a new business.</a:t>
          </a:r>
          <a:endParaRPr lang="en-US" sz="1200" b="0" i="0" u="none" strike="noStrike" baseline="0">
            <a:solidFill>
              <a:srgbClr val="000000"/>
            </a:solidFill>
            <a:latin typeface="Calibri"/>
          </a:endParaRPr>
        </a:p>
        <a:p>
          <a:pPr algn="l" rtl="0">
            <a:lnSpc>
              <a:spcPts val="1200"/>
            </a:lnSpc>
            <a:defRPr sz="1000"/>
          </a:pPr>
          <a:endParaRPr lang="en-US" sz="1200" b="0" i="0" u="none" strike="noStrike" baseline="0">
            <a:solidFill>
              <a:srgbClr val="000000"/>
            </a:solidFill>
            <a:latin typeface="Times New Roman"/>
            <a:cs typeface="Times New Roman"/>
          </a:endParaRPr>
        </a:p>
        <a:p>
          <a:pPr algn="l" rtl="0">
            <a:lnSpc>
              <a:spcPts val="1300"/>
            </a:lnSpc>
            <a:defRPr sz="1000"/>
          </a:pPr>
          <a:r>
            <a:rPr lang="en-US" sz="1200" b="1" i="0" u="none" strike="noStrike" baseline="0">
              <a:solidFill>
                <a:srgbClr val="000000"/>
              </a:solidFill>
              <a:latin typeface="Arial"/>
              <a:cs typeface="Arial"/>
            </a:rPr>
            <a:t>Expenses Sections - </a:t>
          </a:r>
          <a:endParaRPr lang="en-US" sz="1200" b="0" i="0" u="none" strike="noStrike" baseline="0">
            <a:solidFill>
              <a:srgbClr val="000000"/>
            </a:solidFill>
            <a:latin typeface="Times New Roman"/>
            <a:cs typeface="Times New Roman"/>
          </a:endParaRPr>
        </a:p>
        <a:p>
          <a:pPr algn="l" rtl="0">
            <a:lnSpc>
              <a:spcPts val="1200"/>
            </a:lnSpc>
            <a:defRPr sz="1000"/>
          </a:pPr>
          <a:r>
            <a:rPr lang="en-US" sz="1200" b="0" i="0" u="none" strike="noStrike" baseline="0">
              <a:solidFill>
                <a:srgbClr val="FF0000"/>
              </a:solidFill>
              <a:latin typeface="Arial"/>
              <a:cs typeface="Arial"/>
            </a:rPr>
            <a:t>Columns B17-B24 + </a:t>
          </a:r>
          <a:r>
            <a:rPr lang="en-US" sz="1200" b="0" i="0" baseline="0">
              <a:solidFill>
                <a:srgbClr val="FF0000"/>
              </a:solidFill>
              <a:effectLst/>
              <a:latin typeface="Arial" panose="020B0604020202020204" pitchFamily="34" charset="0"/>
              <a:ea typeface="+mn-ea"/>
              <a:cs typeface="Arial" panose="020B0604020202020204" pitchFamily="34" charset="0"/>
            </a:rPr>
            <a:t>Columns B25-B40, B42-B45, B47-B49, and B51-B53</a:t>
          </a:r>
          <a:endParaRPr lang="en-US" sz="1200" b="0" i="0" u="none" strike="noStrike" baseline="0">
            <a:solidFill>
              <a:srgbClr val="FF0000"/>
            </a:solidFill>
            <a:latin typeface="Arial" panose="020B0604020202020204" pitchFamily="34" charset="0"/>
            <a:cs typeface="Arial" panose="020B0604020202020204" pitchFamily="34" charset="0"/>
          </a:endParaRPr>
        </a:p>
        <a:p>
          <a:pPr rtl="0">
            <a:lnSpc>
              <a:spcPts val="1200"/>
            </a:lnSpc>
          </a:pPr>
          <a:r>
            <a:rPr lang="en-US" sz="1200" b="0" i="0" u="none" strike="noStrike" baseline="0">
              <a:solidFill>
                <a:srgbClr val="000000"/>
              </a:solidFill>
              <a:latin typeface="Arial"/>
              <a:cs typeface="Arial"/>
            </a:rPr>
            <a:t>Columns B17-B24 will automatically populate. For columns B25-B40, B42-B45, B47-B49, and B51-B53; </a:t>
          </a:r>
          <a:r>
            <a:rPr lang="en-US" sz="1200" b="0" i="0" u="none" strike="noStrike" baseline="0">
              <a:solidFill>
                <a:srgbClr val="000000"/>
              </a:solidFill>
              <a:latin typeface="Arial" panose="020B0604020202020204" pitchFamily="34" charset="0"/>
              <a:cs typeface="Arial" panose="020B0604020202020204" pitchFamily="34" charset="0"/>
            </a:rPr>
            <a:t>the </a:t>
          </a:r>
          <a:r>
            <a:rPr lang="en-US" sz="1200" b="0" i="0" baseline="0">
              <a:effectLst/>
              <a:latin typeface="Arial" panose="020B0604020202020204" pitchFamily="34" charset="0"/>
              <a:ea typeface="+mn-ea"/>
              <a:cs typeface="Arial" panose="020B0604020202020204" pitchFamily="34" charset="0"/>
            </a:rPr>
            <a:t>categories have already been placed in this form, simply plug in the numbers of your current business or from an estimated projection for a new business.</a:t>
          </a:r>
          <a:endParaRPr lang="en-US" sz="1200">
            <a:effectLst/>
            <a:latin typeface="Arial" panose="020B0604020202020204" pitchFamily="34" charset="0"/>
            <a:cs typeface="Arial" panose="020B0604020202020204" pitchFamily="34" charset="0"/>
          </a:endParaRPr>
        </a:p>
        <a:p>
          <a:pPr algn="l" rtl="0">
            <a:lnSpc>
              <a:spcPts val="1200"/>
            </a:lnSpc>
            <a:defRPr sz="1000"/>
          </a:pPr>
          <a:endParaRPr lang="en-US" sz="1200" b="0" i="0" u="none" strike="noStrike" baseline="0">
            <a:solidFill>
              <a:srgbClr val="000000"/>
            </a:solidFill>
            <a:latin typeface="Times New Roman"/>
            <a:cs typeface="Times New Roman"/>
          </a:endParaRPr>
        </a:p>
        <a:p>
          <a:pPr algn="l" rtl="0">
            <a:lnSpc>
              <a:spcPts val="1300"/>
            </a:lnSpc>
            <a:defRPr sz="1000"/>
          </a:pPr>
          <a:r>
            <a:rPr lang="en-US" sz="1200" b="1" i="0" u="none" strike="noStrike" baseline="0">
              <a:solidFill>
                <a:srgbClr val="000000"/>
              </a:solidFill>
              <a:latin typeface="Arial"/>
              <a:cs typeface="Arial"/>
            </a:rPr>
            <a:t>Percentages -</a:t>
          </a:r>
          <a:endParaRPr lang="en-US" sz="1200" b="0" i="0" u="none" strike="noStrike" baseline="0">
            <a:solidFill>
              <a:srgbClr val="000000"/>
            </a:solidFill>
            <a:latin typeface="Times New Roman"/>
            <a:cs typeface="Times New Roman"/>
          </a:endParaRPr>
        </a:p>
        <a:p>
          <a:pPr algn="l" rtl="0">
            <a:lnSpc>
              <a:spcPts val="1200"/>
            </a:lnSpc>
            <a:defRPr sz="1000"/>
          </a:pPr>
          <a:r>
            <a:rPr lang="en-US" sz="1200" b="0" i="0" u="none" strike="noStrike" baseline="0">
              <a:solidFill>
                <a:srgbClr val="FF0000"/>
              </a:solidFill>
              <a:latin typeface="Arial"/>
              <a:cs typeface="Arial"/>
            </a:rPr>
            <a:t>Columns D9-D57 </a:t>
          </a:r>
        </a:p>
        <a:p>
          <a:pPr algn="l" rtl="0">
            <a:lnSpc>
              <a:spcPts val="1300"/>
            </a:lnSpc>
            <a:defRPr sz="1000"/>
          </a:pPr>
          <a:r>
            <a:rPr lang="en-US" sz="1200" b="0" i="0" u="none" strike="noStrike" baseline="0">
              <a:solidFill>
                <a:srgbClr val="000000"/>
              </a:solidFill>
              <a:latin typeface="Arial"/>
              <a:cs typeface="Arial"/>
            </a:rPr>
            <a:t>This Column automatically populates to allow you see the cost % per category. </a:t>
          </a:r>
          <a:r>
            <a:rPr lang="en-US" sz="1200" b="0" i="0" u="none" strike="noStrike" baseline="0">
              <a:solidFill>
                <a:srgbClr val="FF0000"/>
              </a:solidFill>
              <a:latin typeface="Arial"/>
              <a:cs typeface="Arial"/>
            </a:rPr>
            <a:t>Please refer to Column G&amp; H 57-63 for an average percentage for a child care program.</a:t>
          </a:r>
          <a:endParaRPr lang="en-US" sz="1200" b="0" i="0" u="none" strike="noStrike" baseline="0">
            <a:solidFill>
              <a:srgbClr val="FF0000"/>
            </a:solidFill>
            <a:latin typeface="Times New Roman"/>
            <a:cs typeface="Times New Roman"/>
          </a:endParaRPr>
        </a:p>
        <a:p>
          <a:pPr algn="l" rtl="0">
            <a:lnSpc>
              <a:spcPts val="1200"/>
            </a:lnSpc>
            <a:defRPr sz="1000"/>
          </a:pPr>
          <a:endParaRPr lang="en-US" sz="1200" b="0" i="0" u="none" strike="noStrike" baseline="0">
            <a:solidFill>
              <a:srgbClr val="000000"/>
            </a:solidFill>
            <a:latin typeface="Arial"/>
            <a:cs typeface="Arial"/>
          </a:endParaRPr>
        </a:p>
        <a:p>
          <a:pPr algn="l" rtl="0">
            <a:lnSpc>
              <a:spcPts val="1200"/>
            </a:lnSpc>
            <a:defRPr sz="1000"/>
          </a:pPr>
          <a:endParaRPr lang="en-US" sz="1200" b="0" i="0" u="none" strike="noStrike" baseline="0">
            <a:solidFill>
              <a:srgbClr val="000000"/>
            </a:solidFill>
            <a:latin typeface="Times New Roman"/>
            <a:cs typeface="Times New Roman"/>
          </a:endParaRPr>
        </a:p>
        <a:p>
          <a:pPr algn="ctr" rtl="0">
            <a:lnSpc>
              <a:spcPts val="1300"/>
            </a:lnSpc>
            <a:defRPr sz="1000"/>
          </a:pPr>
          <a:r>
            <a:rPr lang="en-US" sz="1200" b="0" i="0" u="none" strike="noStrike" baseline="0">
              <a:solidFill>
                <a:srgbClr val="000000"/>
              </a:solidFill>
              <a:latin typeface="Arial"/>
              <a:cs typeface="Arial"/>
            </a:rPr>
            <a:t>For the most current information on typical cost on this sheet in your region contact a Child Care Aware® Consultant, they can help by offering you the most up-to-date information in child care.</a:t>
          </a:r>
        </a:p>
        <a:p>
          <a:pPr algn="ctr" rtl="0">
            <a:lnSpc>
              <a:spcPts val="1200"/>
            </a:lnSpc>
            <a:defRPr sz="1000"/>
          </a:pPr>
          <a:endParaRPr lang="en-US" sz="1200" b="0" i="0" u="none" strike="noStrike" baseline="0">
            <a:solidFill>
              <a:srgbClr val="000000"/>
            </a:solidFill>
            <a:latin typeface="Times New Roman"/>
            <a:cs typeface="Times New Roman"/>
          </a:endParaRPr>
        </a:p>
        <a:p>
          <a:pPr algn="ctr" rtl="0">
            <a:lnSpc>
              <a:spcPts val="1300"/>
            </a:lnSpc>
            <a:defRPr sz="1000"/>
          </a:pPr>
          <a:r>
            <a:rPr lang="en-US" sz="1200" b="0" i="0" u="none" strike="noStrike" baseline="0">
              <a:solidFill>
                <a:srgbClr val="000000"/>
              </a:solidFill>
              <a:latin typeface="Arial"/>
              <a:cs typeface="Arial"/>
            </a:rPr>
            <a:t>Fillable Template can be found at: www.ndchildcare.org</a:t>
          </a:r>
          <a:endParaRPr lang="en-US" sz="1200" b="0" i="0" u="none" strike="noStrike" baseline="0">
            <a:solidFill>
              <a:srgbClr val="000000"/>
            </a:solidFill>
            <a:latin typeface="Times New Roman"/>
            <a:cs typeface="Times New Roman"/>
          </a:endParaRPr>
        </a:p>
        <a:p>
          <a:pPr algn="l" rtl="0">
            <a:lnSpc>
              <a:spcPts val="1300"/>
            </a:lnSpc>
            <a:defRPr sz="1000"/>
          </a:pPr>
          <a:endParaRPr lang="en-US" sz="1200" b="0" i="0" u="none" strike="noStrike" baseline="0">
            <a:solidFill>
              <a:srgbClr val="000000"/>
            </a:solidFill>
            <a:latin typeface="Times New Roman"/>
            <a:cs typeface="Times New Roman"/>
          </a:endParaRPr>
        </a:p>
      </xdr:txBody>
    </xdr:sp>
    <xdr:clientData/>
  </xdr:twoCellAnchor>
  <xdr:twoCellAnchor>
    <xdr:from>
      <xdr:col>0</xdr:col>
      <xdr:colOff>0</xdr:colOff>
      <xdr:row>0</xdr:row>
      <xdr:rowOff>0</xdr:rowOff>
    </xdr:from>
    <xdr:to>
      <xdr:col>2</xdr:col>
      <xdr:colOff>82550</xdr:colOff>
      <xdr:row>3</xdr:row>
      <xdr:rowOff>146050</xdr:rowOff>
    </xdr:to>
    <xdr:pic>
      <xdr:nvPicPr>
        <xdr:cNvPr id="3" name="Picture 2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419100</xdr:colOff>
      <xdr:row>0</xdr:row>
      <xdr:rowOff>25400</xdr:rowOff>
    </xdr:from>
    <xdr:to>
      <xdr:col>13</xdr:col>
      <xdr:colOff>609600</xdr:colOff>
      <xdr:row>2</xdr:row>
      <xdr:rowOff>196850</xdr:rowOff>
    </xdr:to>
    <xdr:pic>
      <xdr:nvPicPr>
        <xdr:cNvPr id="5" name="Picture 23">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25400"/>
          <a:ext cx="2298700" cy="132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5</xdr:col>
      <xdr:colOff>0</xdr:colOff>
      <xdr:row>1</xdr:row>
      <xdr:rowOff>18506</xdr:rowOff>
    </xdr:from>
    <xdr:to>
      <xdr:col>10</xdr:col>
      <xdr:colOff>73609</xdr:colOff>
      <xdr:row>2</xdr:row>
      <xdr:rowOff>51163</xdr:rowOff>
    </xdr:to>
    <xdr:sp macro="" textlink="">
      <xdr:nvSpPr>
        <xdr:cNvPr id="6" name="Text Box 24">
          <a:extLst>
            <a:ext uri="{FF2B5EF4-FFF2-40B4-BE49-F238E27FC236}">
              <a16:creationId xmlns:a16="http://schemas.microsoft.com/office/drawing/2014/main" id="{00000000-0008-0000-0500-000006000000}"/>
            </a:ext>
          </a:extLst>
        </xdr:cNvPr>
        <xdr:cNvSpPr txBox="1">
          <a:spLocks noChangeArrowheads="1"/>
        </xdr:cNvSpPr>
      </xdr:nvSpPr>
      <xdr:spPr bwMode="auto">
        <a:xfrm>
          <a:off x="8026400" y="761456"/>
          <a:ext cx="5534609" cy="439057"/>
        </a:xfrm>
        <a:prstGeom prst="rect">
          <a:avLst/>
        </a:prstGeom>
        <a:noFill/>
        <a:ln w="9525" algn="in">
          <a:noFill/>
          <a:miter lim="800000"/>
          <a:headEnd/>
          <a:tailEnd/>
        </a:ln>
        <a:effectLst/>
      </xdr:spPr>
      <xdr:txBody>
        <a:bodyPr vertOverflow="clip" wrap="square" lIns="36576" tIns="36576" rIns="36576" bIns="36576" anchor="ctr" upright="1"/>
        <a:lstStyle/>
        <a:p>
          <a:pPr algn="l" rtl="0">
            <a:lnSpc>
              <a:spcPts val="2300"/>
            </a:lnSpc>
            <a:defRPr sz="1000"/>
          </a:pPr>
          <a:r>
            <a:rPr lang="en-US" sz="2800" b="0" i="0" u="none" strike="noStrike" baseline="0">
              <a:solidFill>
                <a:srgbClr val="000078"/>
              </a:solidFill>
              <a:latin typeface="Arial"/>
              <a:cs typeface="Arial"/>
            </a:rPr>
            <a:t>Profit &amp; Loss - Annual Operating Budget </a:t>
          </a:r>
        </a:p>
        <a:p>
          <a:pPr algn="l" rtl="0">
            <a:lnSpc>
              <a:spcPts val="2800"/>
            </a:lnSpc>
            <a:defRPr sz="1000"/>
          </a:pPr>
          <a:endParaRPr lang="en-US" sz="2800" b="0" i="0" u="none" strike="noStrike" baseline="0">
            <a:solidFill>
              <a:srgbClr val="000078"/>
            </a:solidFill>
            <a:latin typeface="Arial"/>
            <a:cs typeface="Arial"/>
          </a:endParaRPr>
        </a:p>
      </xdr:txBody>
    </xdr:sp>
    <xdr:clientData/>
  </xdr:twoCellAnchor>
  <xdr:twoCellAnchor>
    <xdr:from>
      <xdr:col>7</xdr:col>
      <xdr:colOff>523875</xdr:colOff>
      <xdr:row>16</xdr:row>
      <xdr:rowOff>304800</xdr:rowOff>
    </xdr:from>
    <xdr:to>
      <xdr:col>7</xdr:col>
      <xdr:colOff>552450</xdr:colOff>
      <xdr:row>23</xdr:row>
      <xdr:rowOff>200025</xdr:rowOff>
    </xdr:to>
    <xdr:cxnSp macro="">
      <xdr:nvCxnSpPr>
        <xdr:cNvPr id="7" name="Straight Arrow Connector 6">
          <a:extLst>
            <a:ext uri="{FF2B5EF4-FFF2-40B4-BE49-F238E27FC236}">
              <a16:creationId xmlns:a16="http://schemas.microsoft.com/office/drawing/2014/main" id="{00000000-0008-0000-0500-000007000000}"/>
            </a:ext>
          </a:extLst>
        </xdr:cNvPr>
        <xdr:cNvCxnSpPr/>
      </xdr:nvCxnSpPr>
      <xdr:spPr>
        <a:xfrm>
          <a:off x="10633075" y="5486400"/>
          <a:ext cx="28575" cy="2073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58</xdr:row>
      <xdr:rowOff>0</xdr:rowOff>
    </xdr:from>
    <xdr:to>
      <xdr:col>12</xdr:col>
      <xdr:colOff>370915</xdr:colOff>
      <xdr:row>59</xdr:row>
      <xdr:rowOff>118783</xdr:rowOff>
    </xdr:to>
    <xdr:grpSp>
      <xdr:nvGrpSpPr>
        <xdr:cNvPr id="8" name="Group 20">
          <a:extLst>
            <a:ext uri="{FF2B5EF4-FFF2-40B4-BE49-F238E27FC236}">
              <a16:creationId xmlns:a16="http://schemas.microsoft.com/office/drawing/2014/main" id="{FDED1694-FB8F-4882-9BC7-1A2D948EA64E}"/>
            </a:ext>
          </a:extLst>
        </xdr:cNvPr>
        <xdr:cNvGrpSpPr>
          <a:grpSpLocks/>
        </xdr:cNvGrpSpPr>
      </xdr:nvGrpSpPr>
      <xdr:grpSpPr bwMode="auto">
        <a:xfrm>
          <a:off x="0" y="18743706"/>
          <a:ext cx="15237386" cy="395195"/>
          <a:chOff x="105407199" y="113184188"/>
          <a:chExt cx="9550026" cy="165057"/>
        </a:xfrm>
      </xdr:grpSpPr>
      <xdr:sp macro="" textlink="">
        <xdr:nvSpPr>
          <xdr:cNvPr id="9" name="Text Box 21">
            <a:extLst>
              <a:ext uri="{FF2B5EF4-FFF2-40B4-BE49-F238E27FC236}">
                <a16:creationId xmlns:a16="http://schemas.microsoft.com/office/drawing/2014/main" id="{3FE82B97-248F-442C-9294-2466C74D1C6F}"/>
              </a:ext>
            </a:extLst>
          </xdr:cNvPr>
          <xdr:cNvSpPr txBox="1">
            <a:spLocks noChangeArrowheads="1"/>
          </xdr:cNvSpPr>
        </xdr:nvSpPr>
        <xdr:spPr bwMode="auto">
          <a:xfrm>
            <a:off x="105407199" y="113184188"/>
            <a:ext cx="9546050" cy="165057"/>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endParaRPr lang="en-US" sz="900" b="0" i="1" u="none" strike="noStrike" baseline="0">
              <a:solidFill>
                <a:srgbClr val="004990"/>
              </a:solidFill>
              <a:latin typeface="Arial"/>
              <a:cs typeface="Arial"/>
            </a:endParaRPr>
          </a:p>
          <a:p>
            <a:pPr algn="l" rtl="0">
              <a:defRPr sz="1000"/>
            </a:pPr>
            <a:endParaRPr lang="en-US" sz="1200" b="0" i="1" u="none" strike="noStrike" baseline="0">
              <a:solidFill>
                <a:srgbClr val="000000"/>
              </a:solidFill>
              <a:latin typeface="Arial"/>
              <a:cs typeface="Arial"/>
            </a:endParaRPr>
          </a:p>
          <a:p>
            <a:pPr algn="ctr" rtl="0">
              <a:defRPr sz="1000"/>
            </a:pPr>
            <a:r>
              <a:rPr lang="en-US" sz="1200" b="0" i="1" u="none" strike="noStrike" baseline="0">
                <a:solidFill>
                  <a:srgbClr val="004990"/>
                </a:solidFill>
                <a:latin typeface="Arial" pitchFamily="34" charset="0"/>
                <a:cs typeface="Arial" pitchFamily="34" charset="0"/>
              </a:rPr>
              <a:t>Child Care Aware® of North Dakota is a program of Lutheran Social Services </a:t>
            </a:r>
            <a:endParaRPr lang="en-US" sz="900" b="0" i="1" u="none" strike="noStrike" baseline="0">
              <a:solidFill>
                <a:srgbClr val="004990"/>
              </a:solidFill>
              <a:latin typeface="Arial"/>
              <a:cs typeface="Arial"/>
            </a:endParaRPr>
          </a:p>
        </xdr:txBody>
      </xdr:sp>
      <xdr:sp macro="" textlink="">
        <xdr:nvSpPr>
          <xdr:cNvPr id="10" name="Line 22">
            <a:extLst>
              <a:ext uri="{FF2B5EF4-FFF2-40B4-BE49-F238E27FC236}">
                <a16:creationId xmlns:a16="http://schemas.microsoft.com/office/drawing/2014/main" id="{073BA257-E65D-459E-984B-676C6C1BE2EF}"/>
              </a:ext>
            </a:extLst>
          </xdr:cNvPr>
          <xdr:cNvSpPr>
            <a:spLocks noChangeShapeType="1"/>
          </xdr:cNvSpPr>
        </xdr:nvSpPr>
        <xdr:spPr bwMode="auto">
          <a:xfrm>
            <a:off x="105413175" y="113328450"/>
            <a:ext cx="9544050" cy="0"/>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10" zoomScale="110" zoomScaleNormal="110" workbookViewId="0">
      <selection activeCell="F42" sqref="F4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0"/>
  <sheetViews>
    <sheetView topLeftCell="A25" zoomScale="85" zoomScaleNormal="85" workbookViewId="0">
      <selection activeCell="T53" sqref="T53"/>
    </sheetView>
  </sheetViews>
  <sheetFormatPr defaultColWidth="9.1796875" defaultRowHeight="10" x14ac:dyDescent="0.2"/>
  <cols>
    <col min="1" max="1" width="45.453125" style="1" customWidth="1"/>
    <col min="2" max="2" width="11.453125" style="1" customWidth="1"/>
    <col min="3" max="3" width="11.26953125" style="1" customWidth="1"/>
    <col min="4" max="4" width="12" style="1" customWidth="1"/>
    <col min="5" max="5" width="11.453125" style="1" customWidth="1"/>
    <col min="6" max="6" width="12.1796875" style="1" customWidth="1"/>
    <col min="7" max="7" width="12.453125" style="1" customWidth="1"/>
    <col min="8" max="8" width="11.54296875" style="1" customWidth="1"/>
    <col min="9" max="9" width="11.1796875" style="1" customWidth="1"/>
    <col min="10" max="10" width="11" style="1" customWidth="1"/>
    <col min="11" max="12" width="10.81640625" style="1" customWidth="1"/>
    <col min="13" max="13" width="11.7265625" style="1" customWidth="1"/>
    <col min="14" max="14" width="13.453125" style="2" customWidth="1"/>
    <col min="15" max="15" width="1.81640625" style="1" customWidth="1"/>
    <col min="16" max="16" width="13.453125" style="1" customWidth="1"/>
    <col min="17" max="17" width="14.1796875" style="1" customWidth="1"/>
    <col min="18" max="18" width="14" style="1" customWidth="1"/>
    <col min="19" max="19" width="9.81640625" style="1" customWidth="1"/>
    <col min="20" max="256" width="9.1796875" style="1"/>
    <col min="257" max="257" width="45.453125" style="1" customWidth="1"/>
    <col min="258" max="258" width="11.453125" style="1" customWidth="1"/>
    <col min="259" max="259" width="11.26953125" style="1" customWidth="1"/>
    <col min="260" max="260" width="12" style="1" customWidth="1"/>
    <col min="261" max="261" width="11.453125" style="1" customWidth="1"/>
    <col min="262" max="262" width="12.1796875" style="1" customWidth="1"/>
    <col min="263" max="263" width="12.453125" style="1" customWidth="1"/>
    <col min="264" max="264" width="11.54296875" style="1" customWidth="1"/>
    <col min="265" max="265" width="11.1796875" style="1" customWidth="1"/>
    <col min="266" max="266" width="11" style="1" customWidth="1"/>
    <col min="267" max="268" width="10.81640625" style="1" customWidth="1"/>
    <col min="269" max="269" width="11.7265625" style="1" customWidth="1"/>
    <col min="270" max="270" width="13.453125" style="1" customWidth="1"/>
    <col min="271" max="271" width="1.81640625" style="1" customWidth="1"/>
    <col min="272" max="272" width="13.453125" style="1" customWidth="1"/>
    <col min="273" max="273" width="14.1796875" style="1" customWidth="1"/>
    <col min="274" max="274" width="14" style="1" customWidth="1"/>
    <col min="275" max="275" width="9.81640625" style="1" customWidth="1"/>
    <col min="276" max="512" width="9.1796875" style="1"/>
    <col min="513" max="513" width="45.453125" style="1" customWidth="1"/>
    <col min="514" max="514" width="11.453125" style="1" customWidth="1"/>
    <col min="515" max="515" width="11.26953125" style="1" customWidth="1"/>
    <col min="516" max="516" width="12" style="1" customWidth="1"/>
    <col min="517" max="517" width="11.453125" style="1" customWidth="1"/>
    <col min="518" max="518" width="12.1796875" style="1" customWidth="1"/>
    <col min="519" max="519" width="12.453125" style="1" customWidth="1"/>
    <col min="520" max="520" width="11.54296875" style="1" customWidth="1"/>
    <col min="521" max="521" width="11.1796875" style="1" customWidth="1"/>
    <col min="522" max="522" width="11" style="1" customWidth="1"/>
    <col min="523" max="524" width="10.81640625" style="1" customWidth="1"/>
    <col min="525" max="525" width="11.7265625" style="1" customWidth="1"/>
    <col min="526" max="526" width="13.453125" style="1" customWidth="1"/>
    <col min="527" max="527" width="1.81640625" style="1" customWidth="1"/>
    <col min="528" max="528" width="13.453125" style="1" customWidth="1"/>
    <col min="529" max="529" width="14.1796875" style="1" customWidth="1"/>
    <col min="530" max="530" width="14" style="1" customWidth="1"/>
    <col min="531" max="531" width="9.81640625" style="1" customWidth="1"/>
    <col min="532" max="768" width="9.1796875" style="1"/>
    <col min="769" max="769" width="45.453125" style="1" customWidth="1"/>
    <col min="770" max="770" width="11.453125" style="1" customWidth="1"/>
    <col min="771" max="771" width="11.26953125" style="1" customWidth="1"/>
    <col min="772" max="772" width="12" style="1" customWidth="1"/>
    <col min="773" max="773" width="11.453125" style="1" customWidth="1"/>
    <col min="774" max="774" width="12.1796875" style="1" customWidth="1"/>
    <col min="775" max="775" width="12.453125" style="1" customWidth="1"/>
    <col min="776" max="776" width="11.54296875" style="1" customWidth="1"/>
    <col min="777" max="777" width="11.1796875" style="1" customWidth="1"/>
    <col min="778" max="778" width="11" style="1" customWidth="1"/>
    <col min="779" max="780" width="10.81640625" style="1" customWidth="1"/>
    <col min="781" max="781" width="11.7265625" style="1" customWidth="1"/>
    <col min="782" max="782" width="13.453125" style="1" customWidth="1"/>
    <col min="783" max="783" width="1.81640625" style="1" customWidth="1"/>
    <col min="784" max="784" width="13.453125" style="1" customWidth="1"/>
    <col min="785" max="785" width="14.1796875" style="1" customWidth="1"/>
    <col min="786" max="786" width="14" style="1" customWidth="1"/>
    <col min="787" max="787" width="9.81640625" style="1" customWidth="1"/>
    <col min="788" max="1024" width="9.1796875" style="1"/>
    <col min="1025" max="1025" width="45.453125" style="1" customWidth="1"/>
    <col min="1026" max="1026" width="11.453125" style="1" customWidth="1"/>
    <col min="1027" max="1027" width="11.26953125" style="1" customWidth="1"/>
    <col min="1028" max="1028" width="12" style="1" customWidth="1"/>
    <col min="1029" max="1029" width="11.453125" style="1" customWidth="1"/>
    <col min="1030" max="1030" width="12.1796875" style="1" customWidth="1"/>
    <col min="1031" max="1031" width="12.453125" style="1" customWidth="1"/>
    <col min="1032" max="1032" width="11.54296875" style="1" customWidth="1"/>
    <col min="1033" max="1033" width="11.1796875" style="1" customWidth="1"/>
    <col min="1034" max="1034" width="11" style="1" customWidth="1"/>
    <col min="1035" max="1036" width="10.81640625" style="1" customWidth="1"/>
    <col min="1037" max="1037" width="11.7265625" style="1" customWidth="1"/>
    <col min="1038" max="1038" width="13.453125" style="1" customWidth="1"/>
    <col min="1039" max="1039" width="1.81640625" style="1" customWidth="1"/>
    <col min="1040" max="1040" width="13.453125" style="1" customWidth="1"/>
    <col min="1041" max="1041" width="14.1796875" style="1" customWidth="1"/>
    <col min="1042" max="1042" width="14" style="1" customWidth="1"/>
    <col min="1043" max="1043" width="9.81640625" style="1" customWidth="1"/>
    <col min="1044" max="1280" width="9.1796875" style="1"/>
    <col min="1281" max="1281" width="45.453125" style="1" customWidth="1"/>
    <col min="1282" max="1282" width="11.453125" style="1" customWidth="1"/>
    <col min="1283" max="1283" width="11.26953125" style="1" customWidth="1"/>
    <col min="1284" max="1284" width="12" style="1" customWidth="1"/>
    <col min="1285" max="1285" width="11.453125" style="1" customWidth="1"/>
    <col min="1286" max="1286" width="12.1796875" style="1" customWidth="1"/>
    <col min="1287" max="1287" width="12.453125" style="1" customWidth="1"/>
    <col min="1288" max="1288" width="11.54296875" style="1" customWidth="1"/>
    <col min="1289" max="1289" width="11.1796875" style="1" customWidth="1"/>
    <col min="1290" max="1290" width="11" style="1" customWidth="1"/>
    <col min="1291" max="1292" width="10.81640625" style="1" customWidth="1"/>
    <col min="1293" max="1293" width="11.7265625" style="1" customWidth="1"/>
    <col min="1294" max="1294" width="13.453125" style="1" customWidth="1"/>
    <col min="1295" max="1295" width="1.81640625" style="1" customWidth="1"/>
    <col min="1296" max="1296" width="13.453125" style="1" customWidth="1"/>
    <col min="1297" max="1297" width="14.1796875" style="1" customWidth="1"/>
    <col min="1298" max="1298" width="14" style="1" customWidth="1"/>
    <col min="1299" max="1299" width="9.81640625" style="1" customWidth="1"/>
    <col min="1300" max="1536" width="9.1796875" style="1"/>
    <col min="1537" max="1537" width="45.453125" style="1" customWidth="1"/>
    <col min="1538" max="1538" width="11.453125" style="1" customWidth="1"/>
    <col min="1539" max="1539" width="11.26953125" style="1" customWidth="1"/>
    <col min="1540" max="1540" width="12" style="1" customWidth="1"/>
    <col min="1541" max="1541" width="11.453125" style="1" customWidth="1"/>
    <col min="1542" max="1542" width="12.1796875" style="1" customWidth="1"/>
    <col min="1543" max="1543" width="12.453125" style="1" customWidth="1"/>
    <col min="1544" max="1544" width="11.54296875" style="1" customWidth="1"/>
    <col min="1545" max="1545" width="11.1796875" style="1" customWidth="1"/>
    <col min="1546" max="1546" width="11" style="1" customWidth="1"/>
    <col min="1547" max="1548" width="10.81640625" style="1" customWidth="1"/>
    <col min="1549" max="1549" width="11.7265625" style="1" customWidth="1"/>
    <col min="1550" max="1550" width="13.453125" style="1" customWidth="1"/>
    <col min="1551" max="1551" width="1.81640625" style="1" customWidth="1"/>
    <col min="1552" max="1552" width="13.453125" style="1" customWidth="1"/>
    <col min="1553" max="1553" width="14.1796875" style="1" customWidth="1"/>
    <col min="1554" max="1554" width="14" style="1" customWidth="1"/>
    <col min="1555" max="1555" width="9.81640625" style="1" customWidth="1"/>
    <col min="1556" max="1792" width="9.1796875" style="1"/>
    <col min="1793" max="1793" width="45.453125" style="1" customWidth="1"/>
    <col min="1794" max="1794" width="11.453125" style="1" customWidth="1"/>
    <col min="1795" max="1795" width="11.26953125" style="1" customWidth="1"/>
    <col min="1796" max="1796" width="12" style="1" customWidth="1"/>
    <col min="1797" max="1797" width="11.453125" style="1" customWidth="1"/>
    <col min="1798" max="1798" width="12.1796875" style="1" customWidth="1"/>
    <col min="1799" max="1799" width="12.453125" style="1" customWidth="1"/>
    <col min="1800" max="1800" width="11.54296875" style="1" customWidth="1"/>
    <col min="1801" max="1801" width="11.1796875" style="1" customWidth="1"/>
    <col min="1802" max="1802" width="11" style="1" customWidth="1"/>
    <col min="1803" max="1804" width="10.81640625" style="1" customWidth="1"/>
    <col min="1805" max="1805" width="11.7265625" style="1" customWidth="1"/>
    <col min="1806" max="1806" width="13.453125" style="1" customWidth="1"/>
    <col min="1807" max="1807" width="1.81640625" style="1" customWidth="1"/>
    <col min="1808" max="1808" width="13.453125" style="1" customWidth="1"/>
    <col min="1809" max="1809" width="14.1796875" style="1" customWidth="1"/>
    <col min="1810" max="1810" width="14" style="1" customWidth="1"/>
    <col min="1811" max="1811" width="9.81640625" style="1" customWidth="1"/>
    <col min="1812" max="2048" width="9.1796875" style="1"/>
    <col min="2049" max="2049" width="45.453125" style="1" customWidth="1"/>
    <col min="2050" max="2050" width="11.453125" style="1" customWidth="1"/>
    <col min="2051" max="2051" width="11.26953125" style="1" customWidth="1"/>
    <col min="2052" max="2052" width="12" style="1" customWidth="1"/>
    <col min="2053" max="2053" width="11.453125" style="1" customWidth="1"/>
    <col min="2054" max="2054" width="12.1796875" style="1" customWidth="1"/>
    <col min="2055" max="2055" width="12.453125" style="1" customWidth="1"/>
    <col min="2056" max="2056" width="11.54296875" style="1" customWidth="1"/>
    <col min="2057" max="2057" width="11.1796875" style="1" customWidth="1"/>
    <col min="2058" max="2058" width="11" style="1" customWidth="1"/>
    <col min="2059" max="2060" width="10.81640625" style="1" customWidth="1"/>
    <col min="2061" max="2061" width="11.7265625" style="1" customWidth="1"/>
    <col min="2062" max="2062" width="13.453125" style="1" customWidth="1"/>
    <col min="2063" max="2063" width="1.81640625" style="1" customWidth="1"/>
    <col min="2064" max="2064" width="13.453125" style="1" customWidth="1"/>
    <col min="2065" max="2065" width="14.1796875" style="1" customWidth="1"/>
    <col min="2066" max="2066" width="14" style="1" customWidth="1"/>
    <col min="2067" max="2067" width="9.81640625" style="1" customWidth="1"/>
    <col min="2068" max="2304" width="9.1796875" style="1"/>
    <col min="2305" max="2305" width="45.453125" style="1" customWidth="1"/>
    <col min="2306" max="2306" width="11.453125" style="1" customWidth="1"/>
    <col min="2307" max="2307" width="11.26953125" style="1" customWidth="1"/>
    <col min="2308" max="2308" width="12" style="1" customWidth="1"/>
    <col min="2309" max="2309" width="11.453125" style="1" customWidth="1"/>
    <col min="2310" max="2310" width="12.1796875" style="1" customWidth="1"/>
    <col min="2311" max="2311" width="12.453125" style="1" customWidth="1"/>
    <col min="2312" max="2312" width="11.54296875" style="1" customWidth="1"/>
    <col min="2313" max="2313" width="11.1796875" style="1" customWidth="1"/>
    <col min="2314" max="2314" width="11" style="1" customWidth="1"/>
    <col min="2315" max="2316" width="10.81640625" style="1" customWidth="1"/>
    <col min="2317" max="2317" width="11.7265625" style="1" customWidth="1"/>
    <col min="2318" max="2318" width="13.453125" style="1" customWidth="1"/>
    <col min="2319" max="2319" width="1.81640625" style="1" customWidth="1"/>
    <col min="2320" max="2320" width="13.453125" style="1" customWidth="1"/>
    <col min="2321" max="2321" width="14.1796875" style="1" customWidth="1"/>
    <col min="2322" max="2322" width="14" style="1" customWidth="1"/>
    <col min="2323" max="2323" width="9.81640625" style="1" customWidth="1"/>
    <col min="2324" max="2560" width="9.1796875" style="1"/>
    <col min="2561" max="2561" width="45.453125" style="1" customWidth="1"/>
    <col min="2562" max="2562" width="11.453125" style="1" customWidth="1"/>
    <col min="2563" max="2563" width="11.26953125" style="1" customWidth="1"/>
    <col min="2564" max="2564" width="12" style="1" customWidth="1"/>
    <col min="2565" max="2565" width="11.453125" style="1" customWidth="1"/>
    <col min="2566" max="2566" width="12.1796875" style="1" customWidth="1"/>
    <col min="2567" max="2567" width="12.453125" style="1" customWidth="1"/>
    <col min="2568" max="2568" width="11.54296875" style="1" customWidth="1"/>
    <col min="2569" max="2569" width="11.1796875" style="1" customWidth="1"/>
    <col min="2570" max="2570" width="11" style="1" customWidth="1"/>
    <col min="2571" max="2572" width="10.81640625" style="1" customWidth="1"/>
    <col min="2573" max="2573" width="11.7265625" style="1" customWidth="1"/>
    <col min="2574" max="2574" width="13.453125" style="1" customWidth="1"/>
    <col min="2575" max="2575" width="1.81640625" style="1" customWidth="1"/>
    <col min="2576" max="2576" width="13.453125" style="1" customWidth="1"/>
    <col min="2577" max="2577" width="14.1796875" style="1" customWidth="1"/>
    <col min="2578" max="2578" width="14" style="1" customWidth="1"/>
    <col min="2579" max="2579" width="9.81640625" style="1" customWidth="1"/>
    <col min="2580" max="2816" width="9.1796875" style="1"/>
    <col min="2817" max="2817" width="45.453125" style="1" customWidth="1"/>
    <col min="2818" max="2818" width="11.453125" style="1" customWidth="1"/>
    <col min="2819" max="2819" width="11.26953125" style="1" customWidth="1"/>
    <col min="2820" max="2820" width="12" style="1" customWidth="1"/>
    <col min="2821" max="2821" width="11.453125" style="1" customWidth="1"/>
    <col min="2822" max="2822" width="12.1796875" style="1" customWidth="1"/>
    <col min="2823" max="2823" width="12.453125" style="1" customWidth="1"/>
    <col min="2824" max="2824" width="11.54296875" style="1" customWidth="1"/>
    <col min="2825" max="2825" width="11.1796875" style="1" customWidth="1"/>
    <col min="2826" max="2826" width="11" style="1" customWidth="1"/>
    <col min="2827" max="2828" width="10.81640625" style="1" customWidth="1"/>
    <col min="2829" max="2829" width="11.7265625" style="1" customWidth="1"/>
    <col min="2830" max="2830" width="13.453125" style="1" customWidth="1"/>
    <col min="2831" max="2831" width="1.81640625" style="1" customWidth="1"/>
    <col min="2832" max="2832" width="13.453125" style="1" customWidth="1"/>
    <col min="2833" max="2833" width="14.1796875" style="1" customWidth="1"/>
    <col min="2834" max="2834" width="14" style="1" customWidth="1"/>
    <col min="2835" max="2835" width="9.81640625" style="1" customWidth="1"/>
    <col min="2836" max="3072" width="9.1796875" style="1"/>
    <col min="3073" max="3073" width="45.453125" style="1" customWidth="1"/>
    <col min="3074" max="3074" width="11.453125" style="1" customWidth="1"/>
    <col min="3075" max="3075" width="11.26953125" style="1" customWidth="1"/>
    <col min="3076" max="3076" width="12" style="1" customWidth="1"/>
    <col min="3077" max="3077" width="11.453125" style="1" customWidth="1"/>
    <col min="3078" max="3078" width="12.1796875" style="1" customWidth="1"/>
    <col min="3079" max="3079" width="12.453125" style="1" customWidth="1"/>
    <col min="3080" max="3080" width="11.54296875" style="1" customWidth="1"/>
    <col min="3081" max="3081" width="11.1796875" style="1" customWidth="1"/>
    <col min="3082" max="3082" width="11" style="1" customWidth="1"/>
    <col min="3083" max="3084" width="10.81640625" style="1" customWidth="1"/>
    <col min="3085" max="3085" width="11.7265625" style="1" customWidth="1"/>
    <col min="3086" max="3086" width="13.453125" style="1" customWidth="1"/>
    <col min="3087" max="3087" width="1.81640625" style="1" customWidth="1"/>
    <col min="3088" max="3088" width="13.453125" style="1" customWidth="1"/>
    <col min="3089" max="3089" width="14.1796875" style="1" customWidth="1"/>
    <col min="3090" max="3090" width="14" style="1" customWidth="1"/>
    <col min="3091" max="3091" width="9.81640625" style="1" customWidth="1"/>
    <col min="3092" max="3328" width="9.1796875" style="1"/>
    <col min="3329" max="3329" width="45.453125" style="1" customWidth="1"/>
    <col min="3330" max="3330" width="11.453125" style="1" customWidth="1"/>
    <col min="3331" max="3331" width="11.26953125" style="1" customWidth="1"/>
    <col min="3332" max="3332" width="12" style="1" customWidth="1"/>
    <col min="3333" max="3333" width="11.453125" style="1" customWidth="1"/>
    <col min="3334" max="3334" width="12.1796875" style="1" customWidth="1"/>
    <col min="3335" max="3335" width="12.453125" style="1" customWidth="1"/>
    <col min="3336" max="3336" width="11.54296875" style="1" customWidth="1"/>
    <col min="3337" max="3337" width="11.1796875" style="1" customWidth="1"/>
    <col min="3338" max="3338" width="11" style="1" customWidth="1"/>
    <col min="3339" max="3340" width="10.81640625" style="1" customWidth="1"/>
    <col min="3341" max="3341" width="11.7265625" style="1" customWidth="1"/>
    <col min="3342" max="3342" width="13.453125" style="1" customWidth="1"/>
    <col min="3343" max="3343" width="1.81640625" style="1" customWidth="1"/>
    <col min="3344" max="3344" width="13.453125" style="1" customWidth="1"/>
    <col min="3345" max="3345" width="14.1796875" style="1" customWidth="1"/>
    <col min="3346" max="3346" width="14" style="1" customWidth="1"/>
    <col min="3347" max="3347" width="9.81640625" style="1" customWidth="1"/>
    <col min="3348" max="3584" width="9.1796875" style="1"/>
    <col min="3585" max="3585" width="45.453125" style="1" customWidth="1"/>
    <col min="3586" max="3586" width="11.453125" style="1" customWidth="1"/>
    <col min="3587" max="3587" width="11.26953125" style="1" customWidth="1"/>
    <col min="3588" max="3588" width="12" style="1" customWidth="1"/>
    <col min="3589" max="3589" width="11.453125" style="1" customWidth="1"/>
    <col min="3590" max="3590" width="12.1796875" style="1" customWidth="1"/>
    <col min="3591" max="3591" width="12.453125" style="1" customWidth="1"/>
    <col min="3592" max="3592" width="11.54296875" style="1" customWidth="1"/>
    <col min="3593" max="3593" width="11.1796875" style="1" customWidth="1"/>
    <col min="3594" max="3594" width="11" style="1" customWidth="1"/>
    <col min="3595" max="3596" width="10.81640625" style="1" customWidth="1"/>
    <col min="3597" max="3597" width="11.7265625" style="1" customWidth="1"/>
    <col min="3598" max="3598" width="13.453125" style="1" customWidth="1"/>
    <col min="3599" max="3599" width="1.81640625" style="1" customWidth="1"/>
    <col min="3600" max="3600" width="13.453125" style="1" customWidth="1"/>
    <col min="3601" max="3601" width="14.1796875" style="1" customWidth="1"/>
    <col min="3602" max="3602" width="14" style="1" customWidth="1"/>
    <col min="3603" max="3603" width="9.81640625" style="1" customWidth="1"/>
    <col min="3604" max="3840" width="9.1796875" style="1"/>
    <col min="3841" max="3841" width="45.453125" style="1" customWidth="1"/>
    <col min="3842" max="3842" width="11.453125" style="1" customWidth="1"/>
    <col min="3843" max="3843" width="11.26953125" style="1" customWidth="1"/>
    <col min="3844" max="3844" width="12" style="1" customWidth="1"/>
    <col min="3845" max="3845" width="11.453125" style="1" customWidth="1"/>
    <col min="3846" max="3846" width="12.1796875" style="1" customWidth="1"/>
    <col min="3847" max="3847" width="12.453125" style="1" customWidth="1"/>
    <col min="3848" max="3848" width="11.54296875" style="1" customWidth="1"/>
    <col min="3849" max="3849" width="11.1796875" style="1" customWidth="1"/>
    <col min="3850" max="3850" width="11" style="1" customWidth="1"/>
    <col min="3851" max="3852" width="10.81640625" style="1" customWidth="1"/>
    <col min="3853" max="3853" width="11.7265625" style="1" customWidth="1"/>
    <col min="3854" max="3854" width="13.453125" style="1" customWidth="1"/>
    <col min="3855" max="3855" width="1.81640625" style="1" customWidth="1"/>
    <col min="3856" max="3856" width="13.453125" style="1" customWidth="1"/>
    <col min="3857" max="3857" width="14.1796875" style="1" customWidth="1"/>
    <col min="3858" max="3858" width="14" style="1" customWidth="1"/>
    <col min="3859" max="3859" width="9.81640625" style="1" customWidth="1"/>
    <col min="3860" max="4096" width="9.1796875" style="1"/>
    <col min="4097" max="4097" width="45.453125" style="1" customWidth="1"/>
    <col min="4098" max="4098" width="11.453125" style="1" customWidth="1"/>
    <col min="4099" max="4099" width="11.26953125" style="1" customWidth="1"/>
    <col min="4100" max="4100" width="12" style="1" customWidth="1"/>
    <col min="4101" max="4101" width="11.453125" style="1" customWidth="1"/>
    <col min="4102" max="4102" width="12.1796875" style="1" customWidth="1"/>
    <col min="4103" max="4103" width="12.453125" style="1" customWidth="1"/>
    <col min="4104" max="4104" width="11.54296875" style="1" customWidth="1"/>
    <col min="4105" max="4105" width="11.1796875" style="1" customWidth="1"/>
    <col min="4106" max="4106" width="11" style="1" customWidth="1"/>
    <col min="4107" max="4108" width="10.81640625" style="1" customWidth="1"/>
    <col min="4109" max="4109" width="11.7265625" style="1" customWidth="1"/>
    <col min="4110" max="4110" width="13.453125" style="1" customWidth="1"/>
    <col min="4111" max="4111" width="1.81640625" style="1" customWidth="1"/>
    <col min="4112" max="4112" width="13.453125" style="1" customWidth="1"/>
    <col min="4113" max="4113" width="14.1796875" style="1" customWidth="1"/>
    <col min="4114" max="4114" width="14" style="1" customWidth="1"/>
    <col min="4115" max="4115" width="9.81640625" style="1" customWidth="1"/>
    <col min="4116" max="4352" width="9.1796875" style="1"/>
    <col min="4353" max="4353" width="45.453125" style="1" customWidth="1"/>
    <col min="4354" max="4354" width="11.453125" style="1" customWidth="1"/>
    <col min="4355" max="4355" width="11.26953125" style="1" customWidth="1"/>
    <col min="4356" max="4356" width="12" style="1" customWidth="1"/>
    <col min="4357" max="4357" width="11.453125" style="1" customWidth="1"/>
    <col min="4358" max="4358" width="12.1796875" style="1" customWidth="1"/>
    <col min="4359" max="4359" width="12.453125" style="1" customWidth="1"/>
    <col min="4360" max="4360" width="11.54296875" style="1" customWidth="1"/>
    <col min="4361" max="4361" width="11.1796875" style="1" customWidth="1"/>
    <col min="4362" max="4362" width="11" style="1" customWidth="1"/>
    <col min="4363" max="4364" width="10.81640625" style="1" customWidth="1"/>
    <col min="4365" max="4365" width="11.7265625" style="1" customWidth="1"/>
    <col min="4366" max="4366" width="13.453125" style="1" customWidth="1"/>
    <col min="4367" max="4367" width="1.81640625" style="1" customWidth="1"/>
    <col min="4368" max="4368" width="13.453125" style="1" customWidth="1"/>
    <col min="4369" max="4369" width="14.1796875" style="1" customWidth="1"/>
    <col min="4370" max="4370" width="14" style="1" customWidth="1"/>
    <col min="4371" max="4371" width="9.81640625" style="1" customWidth="1"/>
    <col min="4372" max="4608" width="9.1796875" style="1"/>
    <col min="4609" max="4609" width="45.453125" style="1" customWidth="1"/>
    <col min="4610" max="4610" width="11.453125" style="1" customWidth="1"/>
    <col min="4611" max="4611" width="11.26953125" style="1" customWidth="1"/>
    <col min="4612" max="4612" width="12" style="1" customWidth="1"/>
    <col min="4613" max="4613" width="11.453125" style="1" customWidth="1"/>
    <col min="4614" max="4614" width="12.1796875" style="1" customWidth="1"/>
    <col min="4615" max="4615" width="12.453125" style="1" customWidth="1"/>
    <col min="4616" max="4616" width="11.54296875" style="1" customWidth="1"/>
    <col min="4617" max="4617" width="11.1796875" style="1" customWidth="1"/>
    <col min="4618" max="4618" width="11" style="1" customWidth="1"/>
    <col min="4619" max="4620" width="10.81640625" style="1" customWidth="1"/>
    <col min="4621" max="4621" width="11.7265625" style="1" customWidth="1"/>
    <col min="4622" max="4622" width="13.453125" style="1" customWidth="1"/>
    <col min="4623" max="4623" width="1.81640625" style="1" customWidth="1"/>
    <col min="4624" max="4624" width="13.453125" style="1" customWidth="1"/>
    <col min="4625" max="4625" width="14.1796875" style="1" customWidth="1"/>
    <col min="4626" max="4626" width="14" style="1" customWidth="1"/>
    <col min="4627" max="4627" width="9.81640625" style="1" customWidth="1"/>
    <col min="4628" max="4864" width="9.1796875" style="1"/>
    <col min="4865" max="4865" width="45.453125" style="1" customWidth="1"/>
    <col min="4866" max="4866" width="11.453125" style="1" customWidth="1"/>
    <col min="4867" max="4867" width="11.26953125" style="1" customWidth="1"/>
    <col min="4868" max="4868" width="12" style="1" customWidth="1"/>
    <col min="4869" max="4869" width="11.453125" style="1" customWidth="1"/>
    <col min="4870" max="4870" width="12.1796875" style="1" customWidth="1"/>
    <col min="4871" max="4871" width="12.453125" style="1" customWidth="1"/>
    <col min="4872" max="4872" width="11.54296875" style="1" customWidth="1"/>
    <col min="4873" max="4873" width="11.1796875" style="1" customWidth="1"/>
    <col min="4874" max="4874" width="11" style="1" customWidth="1"/>
    <col min="4875" max="4876" width="10.81640625" style="1" customWidth="1"/>
    <col min="4877" max="4877" width="11.7265625" style="1" customWidth="1"/>
    <col min="4878" max="4878" width="13.453125" style="1" customWidth="1"/>
    <col min="4879" max="4879" width="1.81640625" style="1" customWidth="1"/>
    <col min="4880" max="4880" width="13.453125" style="1" customWidth="1"/>
    <col min="4881" max="4881" width="14.1796875" style="1" customWidth="1"/>
    <col min="4882" max="4882" width="14" style="1" customWidth="1"/>
    <col min="4883" max="4883" width="9.81640625" style="1" customWidth="1"/>
    <col min="4884" max="5120" width="9.1796875" style="1"/>
    <col min="5121" max="5121" width="45.453125" style="1" customWidth="1"/>
    <col min="5122" max="5122" width="11.453125" style="1" customWidth="1"/>
    <col min="5123" max="5123" width="11.26953125" style="1" customWidth="1"/>
    <col min="5124" max="5124" width="12" style="1" customWidth="1"/>
    <col min="5125" max="5125" width="11.453125" style="1" customWidth="1"/>
    <col min="5126" max="5126" width="12.1796875" style="1" customWidth="1"/>
    <col min="5127" max="5127" width="12.453125" style="1" customWidth="1"/>
    <col min="5128" max="5128" width="11.54296875" style="1" customWidth="1"/>
    <col min="5129" max="5129" width="11.1796875" style="1" customWidth="1"/>
    <col min="5130" max="5130" width="11" style="1" customWidth="1"/>
    <col min="5131" max="5132" width="10.81640625" style="1" customWidth="1"/>
    <col min="5133" max="5133" width="11.7265625" style="1" customWidth="1"/>
    <col min="5134" max="5134" width="13.453125" style="1" customWidth="1"/>
    <col min="5135" max="5135" width="1.81640625" style="1" customWidth="1"/>
    <col min="5136" max="5136" width="13.453125" style="1" customWidth="1"/>
    <col min="5137" max="5137" width="14.1796875" style="1" customWidth="1"/>
    <col min="5138" max="5138" width="14" style="1" customWidth="1"/>
    <col min="5139" max="5139" width="9.81640625" style="1" customWidth="1"/>
    <col min="5140" max="5376" width="9.1796875" style="1"/>
    <col min="5377" max="5377" width="45.453125" style="1" customWidth="1"/>
    <col min="5378" max="5378" width="11.453125" style="1" customWidth="1"/>
    <col min="5379" max="5379" width="11.26953125" style="1" customWidth="1"/>
    <col min="5380" max="5380" width="12" style="1" customWidth="1"/>
    <col min="5381" max="5381" width="11.453125" style="1" customWidth="1"/>
    <col min="5382" max="5382" width="12.1796875" style="1" customWidth="1"/>
    <col min="5383" max="5383" width="12.453125" style="1" customWidth="1"/>
    <col min="5384" max="5384" width="11.54296875" style="1" customWidth="1"/>
    <col min="5385" max="5385" width="11.1796875" style="1" customWidth="1"/>
    <col min="5386" max="5386" width="11" style="1" customWidth="1"/>
    <col min="5387" max="5388" width="10.81640625" style="1" customWidth="1"/>
    <col min="5389" max="5389" width="11.7265625" style="1" customWidth="1"/>
    <col min="5390" max="5390" width="13.453125" style="1" customWidth="1"/>
    <col min="5391" max="5391" width="1.81640625" style="1" customWidth="1"/>
    <col min="5392" max="5392" width="13.453125" style="1" customWidth="1"/>
    <col min="5393" max="5393" width="14.1796875" style="1" customWidth="1"/>
    <col min="5394" max="5394" width="14" style="1" customWidth="1"/>
    <col min="5395" max="5395" width="9.81640625" style="1" customWidth="1"/>
    <col min="5396" max="5632" width="9.1796875" style="1"/>
    <col min="5633" max="5633" width="45.453125" style="1" customWidth="1"/>
    <col min="5634" max="5634" width="11.453125" style="1" customWidth="1"/>
    <col min="5635" max="5635" width="11.26953125" style="1" customWidth="1"/>
    <col min="5636" max="5636" width="12" style="1" customWidth="1"/>
    <col min="5637" max="5637" width="11.453125" style="1" customWidth="1"/>
    <col min="5638" max="5638" width="12.1796875" style="1" customWidth="1"/>
    <col min="5639" max="5639" width="12.453125" style="1" customWidth="1"/>
    <col min="5640" max="5640" width="11.54296875" style="1" customWidth="1"/>
    <col min="5641" max="5641" width="11.1796875" style="1" customWidth="1"/>
    <col min="5642" max="5642" width="11" style="1" customWidth="1"/>
    <col min="5643" max="5644" width="10.81640625" style="1" customWidth="1"/>
    <col min="5645" max="5645" width="11.7265625" style="1" customWidth="1"/>
    <col min="5646" max="5646" width="13.453125" style="1" customWidth="1"/>
    <col min="5647" max="5647" width="1.81640625" style="1" customWidth="1"/>
    <col min="5648" max="5648" width="13.453125" style="1" customWidth="1"/>
    <col min="5649" max="5649" width="14.1796875" style="1" customWidth="1"/>
    <col min="5650" max="5650" width="14" style="1" customWidth="1"/>
    <col min="5651" max="5651" width="9.81640625" style="1" customWidth="1"/>
    <col min="5652" max="5888" width="9.1796875" style="1"/>
    <col min="5889" max="5889" width="45.453125" style="1" customWidth="1"/>
    <col min="5890" max="5890" width="11.453125" style="1" customWidth="1"/>
    <col min="5891" max="5891" width="11.26953125" style="1" customWidth="1"/>
    <col min="5892" max="5892" width="12" style="1" customWidth="1"/>
    <col min="5893" max="5893" width="11.453125" style="1" customWidth="1"/>
    <col min="5894" max="5894" width="12.1796875" style="1" customWidth="1"/>
    <col min="5895" max="5895" width="12.453125" style="1" customWidth="1"/>
    <col min="5896" max="5896" width="11.54296875" style="1" customWidth="1"/>
    <col min="5897" max="5897" width="11.1796875" style="1" customWidth="1"/>
    <col min="5898" max="5898" width="11" style="1" customWidth="1"/>
    <col min="5899" max="5900" width="10.81640625" style="1" customWidth="1"/>
    <col min="5901" max="5901" width="11.7265625" style="1" customWidth="1"/>
    <col min="5902" max="5902" width="13.453125" style="1" customWidth="1"/>
    <col min="5903" max="5903" width="1.81640625" style="1" customWidth="1"/>
    <col min="5904" max="5904" width="13.453125" style="1" customWidth="1"/>
    <col min="5905" max="5905" width="14.1796875" style="1" customWidth="1"/>
    <col min="5906" max="5906" width="14" style="1" customWidth="1"/>
    <col min="5907" max="5907" width="9.81640625" style="1" customWidth="1"/>
    <col min="5908" max="6144" width="9.1796875" style="1"/>
    <col min="6145" max="6145" width="45.453125" style="1" customWidth="1"/>
    <col min="6146" max="6146" width="11.453125" style="1" customWidth="1"/>
    <col min="6147" max="6147" width="11.26953125" style="1" customWidth="1"/>
    <col min="6148" max="6148" width="12" style="1" customWidth="1"/>
    <col min="6149" max="6149" width="11.453125" style="1" customWidth="1"/>
    <col min="6150" max="6150" width="12.1796875" style="1" customWidth="1"/>
    <col min="6151" max="6151" width="12.453125" style="1" customWidth="1"/>
    <col min="6152" max="6152" width="11.54296875" style="1" customWidth="1"/>
    <col min="6153" max="6153" width="11.1796875" style="1" customWidth="1"/>
    <col min="6154" max="6154" width="11" style="1" customWidth="1"/>
    <col min="6155" max="6156" width="10.81640625" style="1" customWidth="1"/>
    <col min="6157" max="6157" width="11.7265625" style="1" customWidth="1"/>
    <col min="6158" max="6158" width="13.453125" style="1" customWidth="1"/>
    <col min="6159" max="6159" width="1.81640625" style="1" customWidth="1"/>
    <col min="6160" max="6160" width="13.453125" style="1" customWidth="1"/>
    <col min="6161" max="6161" width="14.1796875" style="1" customWidth="1"/>
    <col min="6162" max="6162" width="14" style="1" customWidth="1"/>
    <col min="6163" max="6163" width="9.81640625" style="1" customWidth="1"/>
    <col min="6164" max="6400" width="9.1796875" style="1"/>
    <col min="6401" max="6401" width="45.453125" style="1" customWidth="1"/>
    <col min="6402" max="6402" width="11.453125" style="1" customWidth="1"/>
    <col min="6403" max="6403" width="11.26953125" style="1" customWidth="1"/>
    <col min="6404" max="6404" width="12" style="1" customWidth="1"/>
    <col min="6405" max="6405" width="11.453125" style="1" customWidth="1"/>
    <col min="6406" max="6406" width="12.1796875" style="1" customWidth="1"/>
    <col min="6407" max="6407" width="12.453125" style="1" customWidth="1"/>
    <col min="6408" max="6408" width="11.54296875" style="1" customWidth="1"/>
    <col min="6409" max="6409" width="11.1796875" style="1" customWidth="1"/>
    <col min="6410" max="6410" width="11" style="1" customWidth="1"/>
    <col min="6411" max="6412" width="10.81640625" style="1" customWidth="1"/>
    <col min="6413" max="6413" width="11.7265625" style="1" customWidth="1"/>
    <col min="6414" max="6414" width="13.453125" style="1" customWidth="1"/>
    <col min="6415" max="6415" width="1.81640625" style="1" customWidth="1"/>
    <col min="6416" max="6416" width="13.453125" style="1" customWidth="1"/>
    <col min="6417" max="6417" width="14.1796875" style="1" customWidth="1"/>
    <col min="6418" max="6418" width="14" style="1" customWidth="1"/>
    <col min="6419" max="6419" width="9.81640625" style="1" customWidth="1"/>
    <col min="6420" max="6656" width="9.1796875" style="1"/>
    <col min="6657" max="6657" width="45.453125" style="1" customWidth="1"/>
    <col min="6658" max="6658" width="11.453125" style="1" customWidth="1"/>
    <col min="6659" max="6659" width="11.26953125" style="1" customWidth="1"/>
    <col min="6660" max="6660" width="12" style="1" customWidth="1"/>
    <col min="6661" max="6661" width="11.453125" style="1" customWidth="1"/>
    <col min="6662" max="6662" width="12.1796875" style="1" customWidth="1"/>
    <col min="6663" max="6663" width="12.453125" style="1" customWidth="1"/>
    <col min="6664" max="6664" width="11.54296875" style="1" customWidth="1"/>
    <col min="6665" max="6665" width="11.1796875" style="1" customWidth="1"/>
    <col min="6666" max="6666" width="11" style="1" customWidth="1"/>
    <col min="6667" max="6668" width="10.81640625" style="1" customWidth="1"/>
    <col min="6669" max="6669" width="11.7265625" style="1" customWidth="1"/>
    <col min="6670" max="6670" width="13.453125" style="1" customWidth="1"/>
    <col min="6671" max="6671" width="1.81640625" style="1" customWidth="1"/>
    <col min="6672" max="6672" width="13.453125" style="1" customWidth="1"/>
    <col min="6673" max="6673" width="14.1796875" style="1" customWidth="1"/>
    <col min="6674" max="6674" width="14" style="1" customWidth="1"/>
    <col min="6675" max="6675" width="9.81640625" style="1" customWidth="1"/>
    <col min="6676" max="6912" width="9.1796875" style="1"/>
    <col min="6913" max="6913" width="45.453125" style="1" customWidth="1"/>
    <col min="6914" max="6914" width="11.453125" style="1" customWidth="1"/>
    <col min="6915" max="6915" width="11.26953125" style="1" customWidth="1"/>
    <col min="6916" max="6916" width="12" style="1" customWidth="1"/>
    <col min="6917" max="6917" width="11.453125" style="1" customWidth="1"/>
    <col min="6918" max="6918" width="12.1796875" style="1" customWidth="1"/>
    <col min="6919" max="6919" width="12.453125" style="1" customWidth="1"/>
    <col min="6920" max="6920" width="11.54296875" style="1" customWidth="1"/>
    <col min="6921" max="6921" width="11.1796875" style="1" customWidth="1"/>
    <col min="6922" max="6922" width="11" style="1" customWidth="1"/>
    <col min="6923" max="6924" width="10.81640625" style="1" customWidth="1"/>
    <col min="6925" max="6925" width="11.7265625" style="1" customWidth="1"/>
    <col min="6926" max="6926" width="13.453125" style="1" customWidth="1"/>
    <col min="6927" max="6927" width="1.81640625" style="1" customWidth="1"/>
    <col min="6928" max="6928" width="13.453125" style="1" customWidth="1"/>
    <col min="6929" max="6929" width="14.1796875" style="1" customWidth="1"/>
    <col min="6930" max="6930" width="14" style="1" customWidth="1"/>
    <col min="6931" max="6931" width="9.81640625" style="1" customWidth="1"/>
    <col min="6932" max="7168" width="9.1796875" style="1"/>
    <col min="7169" max="7169" width="45.453125" style="1" customWidth="1"/>
    <col min="7170" max="7170" width="11.453125" style="1" customWidth="1"/>
    <col min="7171" max="7171" width="11.26953125" style="1" customWidth="1"/>
    <col min="7172" max="7172" width="12" style="1" customWidth="1"/>
    <col min="7173" max="7173" width="11.453125" style="1" customWidth="1"/>
    <col min="7174" max="7174" width="12.1796875" style="1" customWidth="1"/>
    <col min="7175" max="7175" width="12.453125" style="1" customWidth="1"/>
    <col min="7176" max="7176" width="11.54296875" style="1" customWidth="1"/>
    <col min="7177" max="7177" width="11.1796875" style="1" customWidth="1"/>
    <col min="7178" max="7178" width="11" style="1" customWidth="1"/>
    <col min="7179" max="7180" width="10.81640625" style="1" customWidth="1"/>
    <col min="7181" max="7181" width="11.7265625" style="1" customWidth="1"/>
    <col min="7182" max="7182" width="13.453125" style="1" customWidth="1"/>
    <col min="7183" max="7183" width="1.81640625" style="1" customWidth="1"/>
    <col min="7184" max="7184" width="13.453125" style="1" customWidth="1"/>
    <col min="7185" max="7185" width="14.1796875" style="1" customWidth="1"/>
    <col min="7186" max="7186" width="14" style="1" customWidth="1"/>
    <col min="7187" max="7187" width="9.81640625" style="1" customWidth="1"/>
    <col min="7188" max="7424" width="9.1796875" style="1"/>
    <col min="7425" max="7425" width="45.453125" style="1" customWidth="1"/>
    <col min="7426" max="7426" width="11.453125" style="1" customWidth="1"/>
    <col min="7427" max="7427" width="11.26953125" style="1" customWidth="1"/>
    <col min="7428" max="7428" width="12" style="1" customWidth="1"/>
    <col min="7429" max="7429" width="11.453125" style="1" customWidth="1"/>
    <col min="7430" max="7430" width="12.1796875" style="1" customWidth="1"/>
    <col min="7431" max="7431" width="12.453125" style="1" customWidth="1"/>
    <col min="7432" max="7432" width="11.54296875" style="1" customWidth="1"/>
    <col min="7433" max="7433" width="11.1796875" style="1" customWidth="1"/>
    <col min="7434" max="7434" width="11" style="1" customWidth="1"/>
    <col min="7435" max="7436" width="10.81640625" style="1" customWidth="1"/>
    <col min="7437" max="7437" width="11.7265625" style="1" customWidth="1"/>
    <col min="7438" max="7438" width="13.453125" style="1" customWidth="1"/>
    <col min="7439" max="7439" width="1.81640625" style="1" customWidth="1"/>
    <col min="7440" max="7440" width="13.453125" style="1" customWidth="1"/>
    <col min="7441" max="7441" width="14.1796875" style="1" customWidth="1"/>
    <col min="7442" max="7442" width="14" style="1" customWidth="1"/>
    <col min="7443" max="7443" width="9.81640625" style="1" customWidth="1"/>
    <col min="7444" max="7680" width="9.1796875" style="1"/>
    <col min="7681" max="7681" width="45.453125" style="1" customWidth="1"/>
    <col min="7682" max="7682" width="11.453125" style="1" customWidth="1"/>
    <col min="7683" max="7683" width="11.26953125" style="1" customWidth="1"/>
    <col min="7684" max="7684" width="12" style="1" customWidth="1"/>
    <col min="7685" max="7685" width="11.453125" style="1" customWidth="1"/>
    <col min="7686" max="7686" width="12.1796875" style="1" customWidth="1"/>
    <col min="7687" max="7687" width="12.453125" style="1" customWidth="1"/>
    <col min="7688" max="7688" width="11.54296875" style="1" customWidth="1"/>
    <col min="7689" max="7689" width="11.1796875" style="1" customWidth="1"/>
    <col min="7690" max="7690" width="11" style="1" customWidth="1"/>
    <col min="7691" max="7692" width="10.81640625" style="1" customWidth="1"/>
    <col min="7693" max="7693" width="11.7265625" style="1" customWidth="1"/>
    <col min="7694" max="7694" width="13.453125" style="1" customWidth="1"/>
    <col min="7695" max="7695" width="1.81640625" style="1" customWidth="1"/>
    <col min="7696" max="7696" width="13.453125" style="1" customWidth="1"/>
    <col min="7697" max="7697" width="14.1796875" style="1" customWidth="1"/>
    <col min="7698" max="7698" width="14" style="1" customWidth="1"/>
    <col min="7699" max="7699" width="9.81640625" style="1" customWidth="1"/>
    <col min="7700" max="7936" width="9.1796875" style="1"/>
    <col min="7937" max="7937" width="45.453125" style="1" customWidth="1"/>
    <col min="7938" max="7938" width="11.453125" style="1" customWidth="1"/>
    <col min="7939" max="7939" width="11.26953125" style="1" customWidth="1"/>
    <col min="7940" max="7940" width="12" style="1" customWidth="1"/>
    <col min="7941" max="7941" width="11.453125" style="1" customWidth="1"/>
    <col min="7942" max="7942" width="12.1796875" style="1" customWidth="1"/>
    <col min="7943" max="7943" width="12.453125" style="1" customWidth="1"/>
    <col min="7944" max="7944" width="11.54296875" style="1" customWidth="1"/>
    <col min="7945" max="7945" width="11.1796875" style="1" customWidth="1"/>
    <col min="7946" max="7946" width="11" style="1" customWidth="1"/>
    <col min="7947" max="7948" width="10.81640625" style="1" customWidth="1"/>
    <col min="7949" max="7949" width="11.7265625" style="1" customWidth="1"/>
    <col min="7950" max="7950" width="13.453125" style="1" customWidth="1"/>
    <col min="7951" max="7951" width="1.81640625" style="1" customWidth="1"/>
    <col min="7952" max="7952" width="13.453125" style="1" customWidth="1"/>
    <col min="7953" max="7953" width="14.1796875" style="1" customWidth="1"/>
    <col min="7954" max="7954" width="14" style="1" customWidth="1"/>
    <col min="7955" max="7955" width="9.81640625" style="1" customWidth="1"/>
    <col min="7956" max="8192" width="9.1796875" style="1"/>
    <col min="8193" max="8193" width="45.453125" style="1" customWidth="1"/>
    <col min="8194" max="8194" width="11.453125" style="1" customWidth="1"/>
    <col min="8195" max="8195" width="11.26953125" style="1" customWidth="1"/>
    <col min="8196" max="8196" width="12" style="1" customWidth="1"/>
    <col min="8197" max="8197" width="11.453125" style="1" customWidth="1"/>
    <col min="8198" max="8198" width="12.1796875" style="1" customWidth="1"/>
    <col min="8199" max="8199" width="12.453125" style="1" customWidth="1"/>
    <col min="8200" max="8200" width="11.54296875" style="1" customWidth="1"/>
    <col min="8201" max="8201" width="11.1796875" style="1" customWidth="1"/>
    <col min="8202" max="8202" width="11" style="1" customWidth="1"/>
    <col min="8203" max="8204" width="10.81640625" style="1" customWidth="1"/>
    <col min="8205" max="8205" width="11.7265625" style="1" customWidth="1"/>
    <col min="8206" max="8206" width="13.453125" style="1" customWidth="1"/>
    <col min="8207" max="8207" width="1.81640625" style="1" customWidth="1"/>
    <col min="8208" max="8208" width="13.453125" style="1" customWidth="1"/>
    <col min="8209" max="8209" width="14.1796875" style="1" customWidth="1"/>
    <col min="8210" max="8210" width="14" style="1" customWidth="1"/>
    <col min="8211" max="8211" width="9.81640625" style="1" customWidth="1"/>
    <col min="8212" max="8448" width="9.1796875" style="1"/>
    <col min="8449" max="8449" width="45.453125" style="1" customWidth="1"/>
    <col min="8450" max="8450" width="11.453125" style="1" customWidth="1"/>
    <col min="8451" max="8451" width="11.26953125" style="1" customWidth="1"/>
    <col min="8452" max="8452" width="12" style="1" customWidth="1"/>
    <col min="8453" max="8453" width="11.453125" style="1" customWidth="1"/>
    <col min="8454" max="8454" width="12.1796875" style="1" customWidth="1"/>
    <col min="8455" max="8455" width="12.453125" style="1" customWidth="1"/>
    <col min="8456" max="8456" width="11.54296875" style="1" customWidth="1"/>
    <col min="8457" max="8457" width="11.1796875" style="1" customWidth="1"/>
    <col min="8458" max="8458" width="11" style="1" customWidth="1"/>
    <col min="8459" max="8460" width="10.81640625" style="1" customWidth="1"/>
    <col min="8461" max="8461" width="11.7265625" style="1" customWidth="1"/>
    <col min="8462" max="8462" width="13.453125" style="1" customWidth="1"/>
    <col min="8463" max="8463" width="1.81640625" style="1" customWidth="1"/>
    <col min="8464" max="8464" width="13.453125" style="1" customWidth="1"/>
    <col min="8465" max="8465" width="14.1796875" style="1" customWidth="1"/>
    <col min="8466" max="8466" width="14" style="1" customWidth="1"/>
    <col min="8467" max="8467" width="9.81640625" style="1" customWidth="1"/>
    <col min="8468" max="8704" width="9.1796875" style="1"/>
    <col min="8705" max="8705" width="45.453125" style="1" customWidth="1"/>
    <col min="8706" max="8706" width="11.453125" style="1" customWidth="1"/>
    <col min="8707" max="8707" width="11.26953125" style="1" customWidth="1"/>
    <col min="8708" max="8708" width="12" style="1" customWidth="1"/>
    <col min="8709" max="8709" width="11.453125" style="1" customWidth="1"/>
    <col min="8710" max="8710" width="12.1796875" style="1" customWidth="1"/>
    <col min="8711" max="8711" width="12.453125" style="1" customWidth="1"/>
    <col min="8712" max="8712" width="11.54296875" style="1" customWidth="1"/>
    <col min="8713" max="8713" width="11.1796875" style="1" customWidth="1"/>
    <col min="8714" max="8714" width="11" style="1" customWidth="1"/>
    <col min="8715" max="8716" width="10.81640625" style="1" customWidth="1"/>
    <col min="8717" max="8717" width="11.7265625" style="1" customWidth="1"/>
    <col min="8718" max="8718" width="13.453125" style="1" customWidth="1"/>
    <col min="8719" max="8719" width="1.81640625" style="1" customWidth="1"/>
    <col min="8720" max="8720" width="13.453125" style="1" customWidth="1"/>
    <col min="8721" max="8721" width="14.1796875" style="1" customWidth="1"/>
    <col min="8722" max="8722" width="14" style="1" customWidth="1"/>
    <col min="8723" max="8723" width="9.81640625" style="1" customWidth="1"/>
    <col min="8724" max="8960" width="9.1796875" style="1"/>
    <col min="8961" max="8961" width="45.453125" style="1" customWidth="1"/>
    <col min="8962" max="8962" width="11.453125" style="1" customWidth="1"/>
    <col min="8963" max="8963" width="11.26953125" style="1" customWidth="1"/>
    <col min="8964" max="8964" width="12" style="1" customWidth="1"/>
    <col min="8965" max="8965" width="11.453125" style="1" customWidth="1"/>
    <col min="8966" max="8966" width="12.1796875" style="1" customWidth="1"/>
    <col min="8967" max="8967" width="12.453125" style="1" customWidth="1"/>
    <col min="8968" max="8968" width="11.54296875" style="1" customWidth="1"/>
    <col min="8969" max="8969" width="11.1796875" style="1" customWidth="1"/>
    <col min="8970" max="8970" width="11" style="1" customWidth="1"/>
    <col min="8971" max="8972" width="10.81640625" style="1" customWidth="1"/>
    <col min="8973" max="8973" width="11.7265625" style="1" customWidth="1"/>
    <col min="8974" max="8974" width="13.453125" style="1" customWidth="1"/>
    <col min="8975" max="8975" width="1.81640625" style="1" customWidth="1"/>
    <col min="8976" max="8976" width="13.453125" style="1" customWidth="1"/>
    <col min="8977" max="8977" width="14.1796875" style="1" customWidth="1"/>
    <col min="8978" max="8978" width="14" style="1" customWidth="1"/>
    <col min="8979" max="8979" width="9.81640625" style="1" customWidth="1"/>
    <col min="8980" max="9216" width="9.1796875" style="1"/>
    <col min="9217" max="9217" width="45.453125" style="1" customWidth="1"/>
    <col min="9218" max="9218" width="11.453125" style="1" customWidth="1"/>
    <col min="9219" max="9219" width="11.26953125" style="1" customWidth="1"/>
    <col min="9220" max="9220" width="12" style="1" customWidth="1"/>
    <col min="9221" max="9221" width="11.453125" style="1" customWidth="1"/>
    <col min="9222" max="9222" width="12.1796875" style="1" customWidth="1"/>
    <col min="9223" max="9223" width="12.453125" style="1" customWidth="1"/>
    <col min="9224" max="9224" width="11.54296875" style="1" customWidth="1"/>
    <col min="9225" max="9225" width="11.1796875" style="1" customWidth="1"/>
    <col min="9226" max="9226" width="11" style="1" customWidth="1"/>
    <col min="9227" max="9228" width="10.81640625" style="1" customWidth="1"/>
    <col min="9229" max="9229" width="11.7265625" style="1" customWidth="1"/>
    <col min="9230" max="9230" width="13.453125" style="1" customWidth="1"/>
    <col min="9231" max="9231" width="1.81640625" style="1" customWidth="1"/>
    <col min="9232" max="9232" width="13.453125" style="1" customWidth="1"/>
    <col min="9233" max="9233" width="14.1796875" style="1" customWidth="1"/>
    <col min="9234" max="9234" width="14" style="1" customWidth="1"/>
    <col min="9235" max="9235" width="9.81640625" style="1" customWidth="1"/>
    <col min="9236" max="9472" width="9.1796875" style="1"/>
    <col min="9473" max="9473" width="45.453125" style="1" customWidth="1"/>
    <col min="9474" max="9474" width="11.453125" style="1" customWidth="1"/>
    <col min="9475" max="9475" width="11.26953125" style="1" customWidth="1"/>
    <col min="9476" max="9476" width="12" style="1" customWidth="1"/>
    <col min="9477" max="9477" width="11.453125" style="1" customWidth="1"/>
    <col min="9478" max="9478" width="12.1796875" style="1" customWidth="1"/>
    <col min="9479" max="9479" width="12.453125" style="1" customWidth="1"/>
    <col min="9480" max="9480" width="11.54296875" style="1" customWidth="1"/>
    <col min="9481" max="9481" width="11.1796875" style="1" customWidth="1"/>
    <col min="9482" max="9482" width="11" style="1" customWidth="1"/>
    <col min="9483" max="9484" width="10.81640625" style="1" customWidth="1"/>
    <col min="9485" max="9485" width="11.7265625" style="1" customWidth="1"/>
    <col min="9486" max="9486" width="13.453125" style="1" customWidth="1"/>
    <col min="9487" max="9487" width="1.81640625" style="1" customWidth="1"/>
    <col min="9488" max="9488" width="13.453125" style="1" customWidth="1"/>
    <col min="9489" max="9489" width="14.1796875" style="1" customWidth="1"/>
    <col min="9490" max="9490" width="14" style="1" customWidth="1"/>
    <col min="9491" max="9491" width="9.81640625" style="1" customWidth="1"/>
    <col min="9492" max="9728" width="9.1796875" style="1"/>
    <col min="9729" max="9729" width="45.453125" style="1" customWidth="1"/>
    <col min="9730" max="9730" width="11.453125" style="1" customWidth="1"/>
    <col min="9731" max="9731" width="11.26953125" style="1" customWidth="1"/>
    <col min="9732" max="9732" width="12" style="1" customWidth="1"/>
    <col min="9733" max="9733" width="11.453125" style="1" customWidth="1"/>
    <col min="9734" max="9734" width="12.1796875" style="1" customWidth="1"/>
    <col min="9735" max="9735" width="12.453125" style="1" customWidth="1"/>
    <col min="9736" max="9736" width="11.54296875" style="1" customWidth="1"/>
    <col min="9737" max="9737" width="11.1796875" style="1" customWidth="1"/>
    <col min="9738" max="9738" width="11" style="1" customWidth="1"/>
    <col min="9739" max="9740" width="10.81640625" style="1" customWidth="1"/>
    <col min="9741" max="9741" width="11.7265625" style="1" customWidth="1"/>
    <col min="9742" max="9742" width="13.453125" style="1" customWidth="1"/>
    <col min="9743" max="9743" width="1.81640625" style="1" customWidth="1"/>
    <col min="9744" max="9744" width="13.453125" style="1" customWidth="1"/>
    <col min="9745" max="9745" width="14.1796875" style="1" customWidth="1"/>
    <col min="9746" max="9746" width="14" style="1" customWidth="1"/>
    <col min="9747" max="9747" width="9.81640625" style="1" customWidth="1"/>
    <col min="9748" max="9984" width="9.1796875" style="1"/>
    <col min="9985" max="9985" width="45.453125" style="1" customWidth="1"/>
    <col min="9986" max="9986" width="11.453125" style="1" customWidth="1"/>
    <col min="9987" max="9987" width="11.26953125" style="1" customWidth="1"/>
    <col min="9988" max="9988" width="12" style="1" customWidth="1"/>
    <col min="9989" max="9989" width="11.453125" style="1" customWidth="1"/>
    <col min="9990" max="9990" width="12.1796875" style="1" customWidth="1"/>
    <col min="9991" max="9991" width="12.453125" style="1" customWidth="1"/>
    <col min="9992" max="9992" width="11.54296875" style="1" customWidth="1"/>
    <col min="9993" max="9993" width="11.1796875" style="1" customWidth="1"/>
    <col min="9994" max="9994" width="11" style="1" customWidth="1"/>
    <col min="9995" max="9996" width="10.81640625" style="1" customWidth="1"/>
    <col min="9997" max="9997" width="11.7265625" style="1" customWidth="1"/>
    <col min="9998" max="9998" width="13.453125" style="1" customWidth="1"/>
    <col min="9999" max="9999" width="1.81640625" style="1" customWidth="1"/>
    <col min="10000" max="10000" width="13.453125" style="1" customWidth="1"/>
    <col min="10001" max="10001" width="14.1796875" style="1" customWidth="1"/>
    <col min="10002" max="10002" width="14" style="1" customWidth="1"/>
    <col min="10003" max="10003" width="9.81640625" style="1" customWidth="1"/>
    <col min="10004" max="10240" width="9.1796875" style="1"/>
    <col min="10241" max="10241" width="45.453125" style="1" customWidth="1"/>
    <col min="10242" max="10242" width="11.453125" style="1" customWidth="1"/>
    <col min="10243" max="10243" width="11.26953125" style="1" customWidth="1"/>
    <col min="10244" max="10244" width="12" style="1" customWidth="1"/>
    <col min="10245" max="10245" width="11.453125" style="1" customWidth="1"/>
    <col min="10246" max="10246" width="12.1796875" style="1" customWidth="1"/>
    <col min="10247" max="10247" width="12.453125" style="1" customWidth="1"/>
    <col min="10248" max="10248" width="11.54296875" style="1" customWidth="1"/>
    <col min="10249" max="10249" width="11.1796875" style="1" customWidth="1"/>
    <col min="10250" max="10250" width="11" style="1" customWidth="1"/>
    <col min="10251" max="10252" width="10.81640625" style="1" customWidth="1"/>
    <col min="10253" max="10253" width="11.7265625" style="1" customWidth="1"/>
    <col min="10254" max="10254" width="13.453125" style="1" customWidth="1"/>
    <col min="10255" max="10255" width="1.81640625" style="1" customWidth="1"/>
    <col min="10256" max="10256" width="13.453125" style="1" customWidth="1"/>
    <col min="10257" max="10257" width="14.1796875" style="1" customWidth="1"/>
    <col min="10258" max="10258" width="14" style="1" customWidth="1"/>
    <col min="10259" max="10259" width="9.81640625" style="1" customWidth="1"/>
    <col min="10260" max="10496" width="9.1796875" style="1"/>
    <col min="10497" max="10497" width="45.453125" style="1" customWidth="1"/>
    <col min="10498" max="10498" width="11.453125" style="1" customWidth="1"/>
    <col min="10499" max="10499" width="11.26953125" style="1" customWidth="1"/>
    <col min="10500" max="10500" width="12" style="1" customWidth="1"/>
    <col min="10501" max="10501" width="11.453125" style="1" customWidth="1"/>
    <col min="10502" max="10502" width="12.1796875" style="1" customWidth="1"/>
    <col min="10503" max="10503" width="12.453125" style="1" customWidth="1"/>
    <col min="10504" max="10504" width="11.54296875" style="1" customWidth="1"/>
    <col min="10505" max="10505" width="11.1796875" style="1" customWidth="1"/>
    <col min="10506" max="10506" width="11" style="1" customWidth="1"/>
    <col min="10507" max="10508" width="10.81640625" style="1" customWidth="1"/>
    <col min="10509" max="10509" width="11.7265625" style="1" customWidth="1"/>
    <col min="10510" max="10510" width="13.453125" style="1" customWidth="1"/>
    <col min="10511" max="10511" width="1.81640625" style="1" customWidth="1"/>
    <col min="10512" max="10512" width="13.453125" style="1" customWidth="1"/>
    <col min="10513" max="10513" width="14.1796875" style="1" customWidth="1"/>
    <col min="10514" max="10514" width="14" style="1" customWidth="1"/>
    <col min="10515" max="10515" width="9.81640625" style="1" customWidth="1"/>
    <col min="10516" max="10752" width="9.1796875" style="1"/>
    <col min="10753" max="10753" width="45.453125" style="1" customWidth="1"/>
    <col min="10754" max="10754" width="11.453125" style="1" customWidth="1"/>
    <col min="10755" max="10755" width="11.26953125" style="1" customWidth="1"/>
    <col min="10756" max="10756" width="12" style="1" customWidth="1"/>
    <col min="10757" max="10757" width="11.453125" style="1" customWidth="1"/>
    <col min="10758" max="10758" width="12.1796875" style="1" customWidth="1"/>
    <col min="10759" max="10759" width="12.453125" style="1" customWidth="1"/>
    <col min="10760" max="10760" width="11.54296875" style="1" customWidth="1"/>
    <col min="10761" max="10761" width="11.1796875" style="1" customWidth="1"/>
    <col min="10762" max="10762" width="11" style="1" customWidth="1"/>
    <col min="10763" max="10764" width="10.81640625" style="1" customWidth="1"/>
    <col min="10765" max="10765" width="11.7265625" style="1" customWidth="1"/>
    <col min="10766" max="10766" width="13.453125" style="1" customWidth="1"/>
    <col min="10767" max="10767" width="1.81640625" style="1" customWidth="1"/>
    <col min="10768" max="10768" width="13.453125" style="1" customWidth="1"/>
    <col min="10769" max="10769" width="14.1796875" style="1" customWidth="1"/>
    <col min="10770" max="10770" width="14" style="1" customWidth="1"/>
    <col min="10771" max="10771" width="9.81640625" style="1" customWidth="1"/>
    <col min="10772" max="11008" width="9.1796875" style="1"/>
    <col min="11009" max="11009" width="45.453125" style="1" customWidth="1"/>
    <col min="11010" max="11010" width="11.453125" style="1" customWidth="1"/>
    <col min="11011" max="11011" width="11.26953125" style="1" customWidth="1"/>
    <col min="11012" max="11012" width="12" style="1" customWidth="1"/>
    <col min="11013" max="11013" width="11.453125" style="1" customWidth="1"/>
    <col min="11014" max="11014" width="12.1796875" style="1" customWidth="1"/>
    <col min="11015" max="11015" width="12.453125" style="1" customWidth="1"/>
    <col min="11016" max="11016" width="11.54296875" style="1" customWidth="1"/>
    <col min="11017" max="11017" width="11.1796875" style="1" customWidth="1"/>
    <col min="11018" max="11018" width="11" style="1" customWidth="1"/>
    <col min="11019" max="11020" width="10.81640625" style="1" customWidth="1"/>
    <col min="11021" max="11021" width="11.7265625" style="1" customWidth="1"/>
    <col min="11022" max="11022" width="13.453125" style="1" customWidth="1"/>
    <col min="11023" max="11023" width="1.81640625" style="1" customWidth="1"/>
    <col min="11024" max="11024" width="13.453125" style="1" customWidth="1"/>
    <col min="11025" max="11025" width="14.1796875" style="1" customWidth="1"/>
    <col min="11026" max="11026" width="14" style="1" customWidth="1"/>
    <col min="11027" max="11027" width="9.81640625" style="1" customWidth="1"/>
    <col min="11028" max="11264" width="9.1796875" style="1"/>
    <col min="11265" max="11265" width="45.453125" style="1" customWidth="1"/>
    <col min="11266" max="11266" width="11.453125" style="1" customWidth="1"/>
    <col min="11267" max="11267" width="11.26953125" style="1" customWidth="1"/>
    <col min="11268" max="11268" width="12" style="1" customWidth="1"/>
    <col min="11269" max="11269" width="11.453125" style="1" customWidth="1"/>
    <col min="11270" max="11270" width="12.1796875" style="1" customWidth="1"/>
    <col min="11271" max="11271" width="12.453125" style="1" customWidth="1"/>
    <col min="11272" max="11272" width="11.54296875" style="1" customWidth="1"/>
    <col min="11273" max="11273" width="11.1796875" style="1" customWidth="1"/>
    <col min="11274" max="11274" width="11" style="1" customWidth="1"/>
    <col min="11275" max="11276" width="10.81640625" style="1" customWidth="1"/>
    <col min="11277" max="11277" width="11.7265625" style="1" customWidth="1"/>
    <col min="11278" max="11278" width="13.453125" style="1" customWidth="1"/>
    <col min="11279" max="11279" width="1.81640625" style="1" customWidth="1"/>
    <col min="11280" max="11280" width="13.453125" style="1" customWidth="1"/>
    <col min="11281" max="11281" width="14.1796875" style="1" customWidth="1"/>
    <col min="11282" max="11282" width="14" style="1" customWidth="1"/>
    <col min="11283" max="11283" width="9.81640625" style="1" customWidth="1"/>
    <col min="11284" max="11520" width="9.1796875" style="1"/>
    <col min="11521" max="11521" width="45.453125" style="1" customWidth="1"/>
    <col min="11522" max="11522" width="11.453125" style="1" customWidth="1"/>
    <col min="11523" max="11523" width="11.26953125" style="1" customWidth="1"/>
    <col min="11524" max="11524" width="12" style="1" customWidth="1"/>
    <col min="11525" max="11525" width="11.453125" style="1" customWidth="1"/>
    <col min="11526" max="11526" width="12.1796875" style="1" customWidth="1"/>
    <col min="11527" max="11527" width="12.453125" style="1" customWidth="1"/>
    <col min="11528" max="11528" width="11.54296875" style="1" customWidth="1"/>
    <col min="11529" max="11529" width="11.1796875" style="1" customWidth="1"/>
    <col min="11530" max="11530" width="11" style="1" customWidth="1"/>
    <col min="11531" max="11532" width="10.81640625" style="1" customWidth="1"/>
    <col min="11533" max="11533" width="11.7265625" style="1" customWidth="1"/>
    <col min="11534" max="11534" width="13.453125" style="1" customWidth="1"/>
    <col min="11535" max="11535" width="1.81640625" style="1" customWidth="1"/>
    <col min="11536" max="11536" width="13.453125" style="1" customWidth="1"/>
    <col min="11537" max="11537" width="14.1796875" style="1" customWidth="1"/>
    <col min="11538" max="11538" width="14" style="1" customWidth="1"/>
    <col min="11539" max="11539" width="9.81640625" style="1" customWidth="1"/>
    <col min="11540" max="11776" width="9.1796875" style="1"/>
    <col min="11777" max="11777" width="45.453125" style="1" customWidth="1"/>
    <col min="11778" max="11778" width="11.453125" style="1" customWidth="1"/>
    <col min="11779" max="11779" width="11.26953125" style="1" customWidth="1"/>
    <col min="11780" max="11780" width="12" style="1" customWidth="1"/>
    <col min="11781" max="11781" width="11.453125" style="1" customWidth="1"/>
    <col min="11782" max="11782" width="12.1796875" style="1" customWidth="1"/>
    <col min="11783" max="11783" width="12.453125" style="1" customWidth="1"/>
    <col min="11784" max="11784" width="11.54296875" style="1" customWidth="1"/>
    <col min="11785" max="11785" width="11.1796875" style="1" customWidth="1"/>
    <col min="11786" max="11786" width="11" style="1" customWidth="1"/>
    <col min="11787" max="11788" width="10.81640625" style="1" customWidth="1"/>
    <col min="11789" max="11789" width="11.7265625" style="1" customWidth="1"/>
    <col min="11790" max="11790" width="13.453125" style="1" customWidth="1"/>
    <col min="11791" max="11791" width="1.81640625" style="1" customWidth="1"/>
    <col min="11792" max="11792" width="13.453125" style="1" customWidth="1"/>
    <col min="11793" max="11793" width="14.1796875" style="1" customWidth="1"/>
    <col min="11794" max="11794" width="14" style="1" customWidth="1"/>
    <col min="11795" max="11795" width="9.81640625" style="1" customWidth="1"/>
    <col min="11796" max="12032" width="9.1796875" style="1"/>
    <col min="12033" max="12033" width="45.453125" style="1" customWidth="1"/>
    <col min="12034" max="12034" width="11.453125" style="1" customWidth="1"/>
    <col min="12035" max="12035" width="11.26953125" style="1" customWidth="1"/>
    <col min="12036" max="12036" width="12" style="1" customWidth="1"/>
    <col min="12037" max="12037" width="11.453125" style="1" customWidth="1"/>
    <col min="12038" max="12038" width="12.1796875" style="1" customWidth="1"/>
    <col min="12039" max="12039" width="12.453125" style="1" customWidth="1"/>
    <col min="12040" max="12040" width="11.54296875" style="1" customWidth="1"/>
    <col min="12041" max="12041" width="11.1796875" style="1" customWidth="1"/>
    <col min="12042" max="12042" width="11" style="1" customWidth="1"/>
    <col min="12043" max="12044" width="10.81640625" style="1" customWidth="1"/>
    <col min="12045" max="12045" width="11.7265625" style="1" customWidth="1"/>
    <col min="12046" max="12046" width="13.453125" style="1" customWidth="1"/>
    <col min="12047" max="12047" width="1.81640625" style="1" customWidth="1"/>
    <col min="12048" max="12048" width="13.453125" style="1" customWidth="1"/>
    <col min="12049" max="12049" width="14.1796875" style="1" customWidth="1"/>
    <col min="12050" max="12050" width="14" style="1" customWidth="1"/>
    <col min="12051" max="12051" width="9.81640625" style="1" customWidth="1"/>
    <col min="12052" max="12288" width="9.1796875" style="1"/>
    <col min="12289" max="12289" width="45.453125" style="1" customWidth="1"/>
    <col min="12290" max="12290" width="11.453125" style="1" customWidth="1"/>
    <col min="12291" max="12291" width="11.26953125" style="1" customWidth="1"/>
    <col min="12292" max="12292" width="12" style="1" customWidth="1"/>
    <col min="12293" max="12293" width="11.453125" style="1" customWidth="1"/>
    <col min="12294" max="12294" width="12.1796875" style="1" customWidth="1"/>
    <col min="12295" max="12295" width="12.453125" style="1" customWidth="1"/>
    <col min="12296" max="12296" width="11.54296875" style="1" customWidth="1"/>
    <col min="12297" max="12297" width="11.1796875" style="1" customWidth="1"/>
    <col min="12298" max="12298" width="11" style="1" customWidth="1"/>
    <col min="12299" max="12300" width="10.81640625" style="1" customWidth="1"/>
    <col min="12301" max="12301" width="11.7265625" style="1" customWidth="1"/>
    <col min="12302" max="12302" width="13.453125" style="1" customWidth="1"/>
    <col min="12303" max="12303" width="1.81640625" style="1" customWidth="1"/>
    <col min="12304" max="12304" width="13.453125" style="1" customWidth="1"/>
    <col min="12305" max="12305" width="14.1796875" style="1" customWidth="1"/>
    <col min="12306" max="12306" width="14" style="1" customWidth="1"/>
    <col min="12307" max="12307" width="9.81640625" style="1" customWidth="1"/>
    <col min="12308" max="12544" width="9.1796875" style="1"/>
    <col min="12545" max="12545" width="45.453125" style="1" customWidth="1"/>
    <col min="12546" max="12546" width="11.453125" style="1" customWidth="1"/>
    <col min="12547" max="12547" width="11.26953125" style="1" customWidth="1"/>
    <col min="12548" max="12548" width="12" style="1" customWidth="1"/>
    <col min="12549" max="12549" width="11.453125" style="1" customWidth="1"/>
    <col min="12550" max="12550" width="12.1796875" style="1" customWidth="1"/>
    <col min="12551" max="12551" width="12.453125" style="1" customWidth="1"/>
    <col min="12552" max="12552" width="11.54296875" style="1" customWidth="1"/>
    <col min="12553" max="12553" width="11.1796875" style="1" customWidth="1"/>
    <col min="12554" max="12554" width="11" style="1" customWidth="1"/>
    <col min="12555" max="12556" width="10.81640625" style="1" customWidth="1"/>
    <col min="12557" max="12557" width="11.7265625" style="1" customWidth="1"/>
    <col min="12558" max="12558" width="13.453125" style="1" customWidth="1"/>
    <col min="12559" max="12559" width="1.81640625" style="1" customWidth="1"/>
    <col min="12560" max="12560" width="13.453125" style="1" customWidth="1"/>
    <col min="12561" max="12561" width="14.1796875" style="1" customWidth="1"/>
    <col min="12562" max="12562" width="14" style="1" customWidth="1"/>
    <col min="12563" max="12563" width="9.81640625" style="1" customWidth="1"/>
    <col min="12564" max="12800" width="9.1796875" style="1"/>
    <col min="12801" max="12801" width="45.453125" style="1" customWidth="1"/>
    <col min="12802" max="12802" width="11.453125" style="1" customWidth="1"/>
    <col min="12803" max="12803" width="11.26953125" style="1" customWidth="1"/>
    <col min="12804" max="12804" width="12" style="1" customWidth="1"/>
    <col min="12805" max="12805" width="11.453125" style="1" customWidth="1"/>
    <col min="12806" max="12806" width="12.1796875" style="1" customWidth="1"/>
    <col min="12807" max="12807" width="12.453125" style="1" customWidth="1"/>
    <col min="12808" max="12808" width="11.54296875" style="1" customWidth="1"/>
    <col min="12809" max="12809" width="11.1796875" style="1" customWidth="1"/>
    <col min="12810" max="12810" width="11" style="1" customWidth="1"/>
    <col min="12811" max="12812" width="10.81640625" style="1" customWidth="1"/>
    <col min="12813" max="12813" width="11.7265625" style="1" customWidth="1"/>
    <col min="12814" max="12814" width="13.453125" style="1" customWidth="1"/>
    <col min="12815" max="12815" width="1.81640625" style="1" customWidth="1"/>
    <col min="12816" max="12816" width="13.453125" style="1" customWidth="1"/>
    <col min="12817" max="12817" width="14.1796875" style="1" customWidth="1"/>
    <col min="12818" max="12818" width="14" style="1" customWidth="1"/>
    <col min="12819" max="12819" width="9.81640625" style="1" customWidth="1"/>
    <col min="12820" max="13056" width="9.1796875" style="1"/>
    <col min="13057" max="13057" width="45.453125" style="1" customWidth="1"/>
    <col min="13058" max="13058" width="11.453125" style="1" customWidth="1"/>
    <col min="13059" max="13059" width="11.26953125" style="1" customWidth="1"/>
    <col min="13060" max="13060" width="12" style="1" customWidth="1"/>
    <col min="13061" max="13061" width="11.453125" style="1" customWidth="1"/>
    <col min="13062" max="13062" width="12.1796875" style="1" customWidth="1"/>
    <col min="13063" max="13063" width="12.453125" style="1" customWidth="1"/>
    <col min="13064" max="13064" width="11.54296875" style="1" customWidth="1"/>
    <col min="13065" max="13065" width="11.1796875" style="1" customWidth="1"/>
    <col min="13066" max="13066" width="11" style="1" customWidth="1"/>
    <col min="13067" max="13068" width="10.81640625" style="1" customWidth="1"/>
    <col min="13069" max="13069" width="11.7265625" style="1" customWidth="1"/>
    <col min="13070" max="13070" width="13.453125" style="1" customWidth="1"/>
    <col min="13071" max="13071" width="1.81640625" style="1" customWidth="1"/>
    <col min="13072" max="13072" width="13.453125" style="1" customWidth="1"/>
    <col min="13073" max="13073" width="14.1796875" style="1" customWidth="1"/>
    <col min="13074" max="13074" width="14" style="1" customWidth="1"/>
    <col min="13075" max="13075" width="9.81640625" style="1" customWidth="1"/>
    <col min="13076" max="13312" width="9.1796875" style="1"/>
    <col min="13313" max="13313" width="45.453125" style="1" customWidth="1"/>
    <col min="13314" max="13314" width="11.453125" style="1" customWidth="1"/>
    <col min="13315" max="13315" width="11.26953125" style="1" customWidth="1"/>
    <col min="13316" max="13316" width="12" style="1" customWidth="1"/>
    <col min="13317" max="13317" width="11.453125" style="1" customWidth="1"/>
    <col min="13318" max="13318" width="12.1796875" style="1" customWidth="1"/>
    <col min="13319" max="13319" width="12.453125" style="1" customWidth="1"/>
    <col min="13320" max="13320" width="11.54296875" style="1" customWidth="1"/>
    <col min="13321" max="13321" width="11.1796875" style="1" customWidth="1"/>
    <col min="13322" max="13322" width="11" style="1" customWidth="1"/>
    <col min="13323" max="13324" width="10.81640625" style="1" customWidth="1"/>
    <col min="13325" max="13325" width="11.7265625" style="1" customWidth="1"/>
    <col min="13326" max="13326" width="13.453125" style="1" customWidth="1"/>
    <col min="13327" max="13327" width="1.81640625" style="1" customWidth="1"/>
    <col min="13328" max="13328" width="13.453125" style="1" customWidth="1"/>
    <col min="13329" max="13329" width="14.1796875" style="1" customWidth="1"/>
    <col min="13330" max="13330" width="14" style="1" customWidth="1"/>
    <col min="13331" max="13331" width="9.81640625" style="1" customWidth="1"/>
    <col min="13332" max="13568" width="9.1796875" style="1"/>
    <col min="13569" max="13569" width="45.453125" style="1" customWidth="1"/>
    <col min="13570" max="13570" width="11.453125" style="1" customWidth="1"/>
    <col min="13571" max="13571" width="11.26953125" style="1" customWidth="1"/>
    <col min="13572" max="13572" width="12" style="1" customWidth="1"/>
    <col min="13573" max="13573" width="11.453125" style="1" customWidth="1"/>
    <col min="13574" max="13574" width="12.1796875" style="1" customWidth="1"/>
    <col min="13575" max="13575" width="12.453125" style="1" customWidth="1"/>
    <col min="13576" max="13576" width="11.54296875" style="1" customWidth="1"/>
    <col min="13577" max="13577" width="11.1796875" style="1" customWidth="1"/>
    <col min="13578" max="13578" width="11" style="1" customWidth="1"/>
    <col min="13579" max="13580" width="10.81640625" style="1" customWidth="1"/>
    <col min="13581" max="13581" width="11.7265625" style="1" customWidth="1"/>
    <col min="13582" max="13582" width="13.453125" style="1" customWidth="1"/>
    <col min="13583" max="13583" width="1.81640625" style="1" customWidth="1"/>
    <col min="13584" max="13584" width="13.453125" style="1" customWidth="1"/>
    <col min="13585" max="13585" width="14.1796875" style="1" customWidth="1"/>
    <col min="13586" max="13586" width="14" style="1" customWidth="1"/>
    <col min="13587" max="13587" width="9.81640625" style="1" customWidth="1"/>
    <col min="13588" max="13824" width="9.1796875" style="1"/>
    <col min="13825" max="13825" width="45.453125" style="1" customWidth="1"/>
    <col min="13826" max="13826" width="11.453125" style="1" customWidth="1"/>
    <col min="13827" max="13827" width="11.26953125" style="1" customWidth="1"/>
    <col min="13828" max="13828" width="12" style="1" customWidth="1"/>
    <col min="13829" max="13829" width="11.453125" style="1" customWidth="1"/>
    <col min="13830" max="13830" width="12.1796875" style="1" customWidth="1"/>
    <col min="13831" max="13831" width="12.453125" style="1" customWidth="1"/>
    <col min="13832" max="13832" width="11.54296875" style="1" customWidth="1"/>
    <col min="13833" max="13833" width="11.1796875" style="1" customWidth="1"/>
    <col min="13834" max="13834" width="11" style="1" customWidth="1"/>
    <col min="13835" max="13836" width="10.81640625" style="1" customWidth="1"/>
    <col min="13837" max="13837" width="11.7265625" style="1" customWidth="1"/>
    <col min="13838" max="13838" width="13.453125" style="1" customWidth="1"/>
    <col min="13839" max="13839" width="1.81640625" style="1" customWidth="1"/>
    <col min="13840" max="13840" width="13.453125" style="1" customWidth="1"/>
    <col min="13841" max="13841" width="14.1796875" style="1" customWidth="1"/>
    <col min="13842" max="13842" width="14" style="1" customWidth="1"/>
    <col min="13843" max="13843" width="9.81640625" style="1" customWidth="1"/>
    <col min="13844" max="14080" width="9.1796875" style="1"/>
    <col min="14081" max="14081" width="45.453125" style="1" customWidth="1"/>
    <col min="14082" max="14082" width="11.453125" style="1" customWidth="1"/>
    <col min="14083" max="14083" width="11.26953125" style="1" customWidth="1"/>
    <col min="14084" max="14084" width="12" style="1" customWidth="1"/>
    <col min="14085" max="14085" width="11.453125" style="1" customWidth="1"/>
    <col min="14086" max="14086" width="12.1796875" style="1" customWidth="1"/>
    <col min="14087" max="14087" width="12.453125" style="1" customWidth="1"/>
    <col min="14088" max="14088" width="11.54296875" style="1" customWidth="1"/>
    <col min="14089" max="14089" width="11.1796875" style="1" customWidth="1"/>
    <col min="14090" max="14090" width="11" style="1" customWidth="1"/>
    <col min="14091" max="14092" width="10.81640625" style="1" customWidth="1"/>
    <col min="14093" max="14093" width="11.7265625" style="1" customWidth="1"/>
    <col min="14094" max="14094" width="13.453125" style="1" customWidth="1"/>
    <col min="14095" max="14095" width="1.81640625" style="1" customWidth="1"/>
    <col min="14096" max="14096" width="13.453125" style="1" customWidth="1"/>
    <col min="14097" max="14097" width="14.1796875" style="1" customWidth="1"/>
    <col min="14098" max="14098" width="14" style="1" customWidth="1"/>
    <col min="14099" max="14099" width="9.81640625" style="1" customWidth="1"/>
    <col min="14100" max="14336" width="9.1796875" style="1"/>
    <col min="14337" max="14337" width="45.453125" style="1" customWidth="1"/>
    <col min="14338" max="14338" width="11.453125" style="1" customWidth="1"/>
    <col min="14339" max="14339" width="11.26953125" style="1" customWidth="1"/>
    <col min="14340" max="14340" width="12" style="1" customWidth="1"/>
    <col min="14341" max="14341" width="11.453125" style="1" customWidth="1"/>
    <col min="14342" max="14342" width="12.1796875" style="1" customWidth="1"/>
    <col min="14343" max="14343" width="12.453125" style="1" customWidth="1"/>
    <col min="14344" max="14344" width="11.54296875" style="1" customWidth="1"/>
    <col min="14345" max="14345" width="11.1796875" style="1" customWidth="1"/>
    <col min="14346" max="14346" width="11" style="1" customWidth="1"/>
    <col min="14347" max="14348" width="10.81640625" style="1" customWidth="1"/>
    <col min="14349" max="14349" width="11.7265625" style="1" customWidth="1"/>
    <col min="14350" max="14350" width="13.453125" style="1" customWidth="1"/>
    <col min="14351" max="14351" width="1.81640625" style="1" customWidth="1"/>
    <col min="14352" max="14352" width="13.453125" style="1" customWidth="1"/>
    <col min="14353" max="14353" width="14.1796875" style="1" customWidth="1"/>
    <col min="14354" max="14354" width="14" style="1" customWidth="1"/>
    <col min="14355" max="14355" width="9.81640625" style="1" customWidth="1"/>
    <col min="14356" max="14592" width="9.1796875" style="1"/>
    <col min="14593" max="14593" width="45.453125" style="1" customWidth="1"/>
    <col min="14594" max="14594" width="11.453125" style="1" customWidth="1"/>
    <col min="14595" max="14595" width="11.26953125" style="1" customWidth="1"/>
    <col min="14596" max="14596" width="12" style="1" customWidth="1"/>
    <col min="14597" max="14597" width="11.453125" style="1" customWidth="1"/>
    <col min="14598" max="14598" width="12.1796875" style="1" customWidth="1"/>
    <col min="14599" max="14599" width="12.453125" style="1" customWidth="1"/>
    <col min="14600" max="14600" width="11.54296875" style="1" customWidth="1"/>
    <col min="14601" max="14601" width="11.1796875" style="1" customWidth="1"/>
    <col min="14602" max="14602" width="11" style="1" customWidth="1"/>
    <col min="14603" max="14604" width="10.81640625" style="1" customWidth="1"/>
    <col min="14605" max="14605" width="11.7265625" style="1" customWidth="1"/>
    <col min="14606" max="14606" width="13.453125" style="1" customWidth="1"/>
    <col min="14607" max="14607" width="1.81640625" style="1" customWidth="1"/>
    <col min="14608" max="14608" width="13.453125" style="1" customWidth="1"/>
    <col min="14609" max="14609" width="14.1796875" style="1" customWidth="1"/>
    <col min="14610" max="14610" width="14" style="1" customWidth="1"/>
    <col min="14611" max="14611" width="9.81640625" style="1" customWidth="1"/>
    <col min="14612" max="14848" width="9.1796875" style="1"/>
    <col min="14849" max="14849" width="45.453125" style="1" customWidth="1"/>
    <col min="14850" max="14850" width="11.453125" style="1" customWidth="1"/>
    <col min="14851" max="14851" width="11.26953125" style="1" customWidth="1"/>
    <col min="14852" max="14852" width="12" style="1" customWidth="1"/>
    <col min="14853" max="14853" width="11.453125" style="1" customWidth="1"/>
    <col min="14854" max="14854" width="12.1796875" style="1" customWidth="1"/>
    <col min="14855" max="14855" width="12.453125" style="1" customWidth="1"/>
    <col min="14856" max="14856" width="11.54296875" style="1" customWidth="1"/>
    <col min="14857" max="14857" width="11.1796875" style="1" customWidth="1"/>
    <col min="14858" max="14858" width="11" style="1" customWidth="1"/>
    <col min="14859" max="14860" width="10.81640625" style="1" customWidth="1"/>
    <col min="14861" max="14861" width="11.7265625" style="1" customWidth="1"/>
    <col min="14862" max="14862" width="13.453125" style="1" customWidth="1"/>
    <col min="14863" max="14863" width="1.81640625" style="1" customWidth="1"/>
    <col min="14864" max="14864" width="13.453125" style="1" customWidth="1"/>
    <col min="14865" max="14865" width="14.1796875" style="1" customWidth="1"/>
    <col min="14866" max="14866" width="14" style="1" customWidth="1"/>
    <col min="14867" max="14867" width="9.81640625" style="1" customWidth="1"/>
    <col min="14868" max="15104" width="9.1796875" style="1"/>
    <col min="15105" max="15105" width="45.453125" style="1" customWidth="1"/>
    <col min="15106" max="15106" width="11.453125" style="1" customWidth="1"/>
    <col min="15107" max="15107" width="11.26953125" style="1" customWidth="1"/>
    <col min="15108" max="15108" width="12" style="1" customWidth="1"/>
    <col min="15109" max="15109" width="11.453125" style="1" customWidth="1"/>
    <col min="15110" max="15110" width="12.1796875" style="1" customWidth="1"/>
    <col min="15111" max="15111" width="12.453125" style="1" customWidth="1"/>
    <col min="15112" max="15112" width="11.54296875" style="1" customWidth="1"/>
    <col min="15113" max="15113" width="11.1796875" style="1" customWidth="1"/>
    <col min="15114" max="15114" width="11" style="1" customWidth="1"/>
    <col min="15115" max="15116" width="10.81640625" style="1" customWidth="1"/>
    <col min="15117" max="15117" width="11.7265625" style="1" customWidth="1"/>
    <col min="15118" max="15118" width="13.453125" style="1" customWidth="1"/>
    <col min="15119" max="15119" width="1.81640625" style="1" customWidth="1"/>
    <col min="15120" max="15120" width="13.453125" style="1" customWidth="1"/>
    <col min="15121" max="15121" width="14.1796875" style="1" customWidth="1"/>
    <col min="15122" max="15122" width="14" style="1" customWidth="1"/>
    <col min="15123" max="15123" width="9.81640625" style="1" customWidth="1"/>
    <col min="15124" max="15360" width="9.1796875" style="1"/>
    <col min="15361" max="15361" width="45.453125" style="1" customWidth="1"/>
    <col min="15362" max="15362" width="11.453125" style="1" customWidth="1"/>
    <col min="15363" max="15363" width="11.26953125" style="1" customWidth="1"/>
    <col min="15364" max="15364" width="12" style="1" customWidth="1"/>
    <col min="15365" max="15365" width="11.453125" style="1" customWidth="1"/>
    <col min="15366" max="15366" width="12.1796875" style="1" customWidth="1"/>
    <col min="15367" max="15367" width="12.453125" style="1" customWidth="1"/>
    <col min="15368" max="15368" width="11.54296875" style="1" customWidth="1"/>
    <col min="15369" max="15369" width="11.1796875" style="1" customWidth="1"/>
    <col min="15370" max="15370" width="11" style="1" customWidth="1"/>
    <col min="15371" max="15372" width="10.81640625" style="1" customWidth="1"/>
    <col min="15373" max="15373" width="11.7265625" style="1" customWidth="1"/>
    <col min="15374" max="15374" width="13.453125" style="1" customWidth="1"/>
    <col min="15375" max="15375" width="1.81640625" style="1" customWidth="1"/>
    <col min="15376" max="15376" width="13.453125" style="1" customWidth="1"/>
    <col min="15377" max="15377" width="14.1796875" style="1" customWidth="1"/>
    <col min="15378" max="15378" width="14" style="1" customWidth="1"/>
    <col min="15379" max="15379" width="9.81640625" style="1" customWidth="1"/>
    <col min="15380" max="15616" width="9.1796875" style="1"/>
    <col min="15617" max="15617" width="45.453125" style="1" customWidth="1"/>
    <col min="15618" max="15618" width="11.453125" style="1" customWidth="1"/>
    <col min="15619" max="15619" width="11.26953125" style="1" customWidth="1"/>
    <col min="15620" max="15620" width="12" style="1" customWidth="1"/>
    <col min="15621" max="15621" width="11.453125" style="1" customWidth="1"/>
    <col min="15622" max="15622" width="12.1796875" style="1" customWidth="1"/>
    <col min="15623" max="15623" width="12.453125" style="1" customWidth="1"/>
    <col min="15624" max="15624" width="11.54296875" style="1" customWidth="1"/>
    <col min="15625" max="15625" width="11.1796875" style="1" customWidth="1"/>
    <col min="15626" max="15626" width="11" style="1" customWidth="1"/>
    <col min="15627" max="15628" width="10.81640625" style="1" customWidth="1"/>
    <col min="15629" max="15629" width="11.7265625" style="1" customWidth="1"/>
    <col min="15630" max="15630" width="13.453125" style="1" customWidth="1"/>
    <col min="15631" max="15631" width="1.81640625" style="1" customWidth="1"/>
    <col min="15632" max="15632" width="13.453125" style="1" customWidth="1"/>
    <col min="15633" max="15633" width="14.1796875" style="1" customWidth="1"/>
    <col min="15634" max="15634" width="14" style="1" customWidth="1"/>
    <col min="15635" max="15635" width="9.81640625" style="1" customWidth="1"/>
    <col min="15636" max="15872" width="9.1796875" style="1"/>
    <col min="15873" max="15873" width="45.453125" style="1" customWidth="1"/>
    <col min="15874" max="15874" width="11.453125" style="1" customWidth="1"/>
    <col min="15875" max="15875" width="11.26953125" style="1" customWidth="1"/>
    <col min="15876" max="15876" width="12" style="1" customWidth="1"/>
    <col min="15877" max="15877" width="11.453125" style="1" customWidth="1"/>
    <col min="15878" max="15878" width="12.1796875" style="1" customWidth="1"/>
    <col min="15879" max="15879" width="12.453125" style="1" customWidth="1"/>
    <col min="15880" max="15880" width="11.54296875" style="1" customWidth="1"/>
    <col min="15881" max="15881" width="11.1796875" style="1" customWidth="1"/>
    <col min="15882" max="15882" width="11" style="1" customWidth="1"/>
    <col min="15883" max="15884" width="10.81640625" style="1" customWidth="1"/>
    <col min="15885" max="15885" width="11.7265625" style="1" customWidth="1"/>
    <col min="15886" max="15886" width="13.453125" style="1" customWidth="1"/>
    <col min="15887" max="15887" width="1.81640625" style="1" customWidth="1"/>
    <col min="15888" max="15888" width="13.453125" style="1" customWidth="1"/>
    <col min="15889" max="15889" width="14.1796875" style="1" customWidth="1"/>
    <col min="15890" max="15890" width="14" style="1" customWidth="1"/>
    <col min="15891" max="15891" width="9.81640625" style="1" customWidth="1"/>
    <col min="15892" max="16128" width="9.1796875" style="1"/>
    <col min="16129" max="16129" width="45.453125" style="1" customWidth="1"/>
    <col min="16130" max="16130" width="11.453125" style="1" customWidth="1"/>
    <col min="16131" max="16131" width="11.26953125" style="1" customWidth="1"/>
    <col min="16132" max="16132" width="12" style="1" customWidth="1"/>
    <col min="16133" max="16133" width="11.453125" style="1" customWidth="1"/>
    <col min="16134" max="16134" width="12.1796875" style="1" customWidth="1"/>
    <col min="16135" max="16135" width="12.453125" style="1" customWidth="1"/>
    <col min="16136" max="16136" width="11.54296875" style="1" customWidth="1"/>
    <col min="16137" max="16137" width="11.1796875" style="1" customWidth="1"/>
    <col min="16138" max="16138" width="11" style="1" customWidth="1"/>
    <col min="16139" max="16140" width="10.81640625" style="1" customWidth="1"/>
    <col min="16141" max="16141" width="11.7265625" style="1" customWidth="1"/>
    <col min="16142" max="16142" width="13.453125" style="1" customWidth="1"/>
    <col min="16143" max="16143" width="1.81640625" style="1" customWidth="1"/>
    <col min="16144" max="16144" width="13.453125" style="1" customWidth="1"/>
    <col min="16145" max="16145" width="14.1796875" style="1" customWidth="1"/>
    <col min="16146" max="16146" width="14" style="1" customWidth="1"/>
    <col min="16147" max="16147" width="9.81640625" style="1" customWidth="1"/>
    <col min="16148" max="16384" width="9.1796875" style="1"/>
  </cols>
  <sheetData>
    <row r="1" spans="1:21" ht="48.75" customHeight="1" x14ac:dyDescent="0.2"/>
    <row r="2" spans="1:21" ht="20" x14ac:dyDescent="0.4">
      <c r="A2" s="3"/>
      <c r="M2" s="4" t="s">
        <v>0</v>
      </c>
      <c r="P2" s="198"/>
      <c r="Q2" s="199"/>
      <c r="R2" s="200"/>
    </row>
    <row r="3" spans="1:21" ht="5.25" customHeight="1" x14ac:dyDescent="0.35">
      <c r="A3" s="4"/>
    </row>
    <row r="4" spans="1:21" ht="15.75" customHeight="1" x14ac:dyDescent="0.35">
      <c r="A4" s="4"/>
      <c r="C4" s="4" t="s">
        <v>1</v>
      </c>
    </row>
    <row r="5" spans="1:21" ht="15.75" customHeight="1" x14ac:dyDescent="0.35">
      <c r="A5" s="56"/>
      <c r="C5" s="132">
        <v>44593</v>
      </c>
      <c r="D5" s="1" t="s">
        <v>2</v>
      </c>
      <c r="U5" s="4"/>
    </row>
    <row r="6" spans="1:21" ht="12.75" customHeight="1" x14ac:dyDescent="0.35">
      <c r="A6" s="58"/>
      <c r="C6" s="59"/>
      <c r="H6" s="56" t="s">
        <v>3</v>
      </c>
      <c r="P6" s="60" t="s">
        <v>4</v>
      </c>
      <c r="Q6" s="56"/>
    </row>
    <row r="7" spans="1:21" s="14" customFormat="1" ht="42.75" customHeight="1" x14ac:dyDescent="0.35">
      <c r="A7" s="133"/>
      <c r="B7" s="134">
        <f>C5</f>
        <v>44593</v>
      </c>
      <c r="C7" s="134">
        <f>DATE(YEAR(B7),MONTH(B7)+1,1)</f>
        <v>44621</v>
      </c>
      <c r="D7" s="134">
        <f>DATE(YEAR(C7),MONTH(C7)+1,1)</f>
        <v>44652</v>
      </c>
      <c r="E7" s="134">
        <f t="shared" ref="E7:M7" si="0">DATE(YEAR(D7),MONTH(D7)+1,1)</f>
        <v>44682</v>
      </c>
      <c r="F7" s="134">
        <f t="shared" si="0"/>
        <v>44713</v>
      </c>
      <c r="G7" s="134">
        <f t="shared" si="0"/>
        <v>44743</v>
      </c>
      <c r="H7" s="134">
        <f t="shared" si="0"/>
        <v>44774</v>
      </c>
      <c r="I7" s="134">
        <f t="shared" si="0"/>
        <v>44805</v>
      </c>
      <c r="J7" s="134">
        <f t="shared" si="0"/>
        <v>44835</v>
      </c>
      <c r="K7" s="134">
        <f t="shared" si="0"/>
        <v>44866</v>
      </c>
      <c r="L7" s="134">
        <f t="shared" si="0"/>
        <v>44896</v>
      </c>
      <c r="M7" s="134">
        <f t="shared" si="0"/>
        <v>44927</v>
      </c>
      <c r="N7" s="135" t="s">
        <v>5</v>
      </c>
      <c r="O7" s="136"/>
      <c r="P7" s="137">
        <f>DATE(YEAR(C5)+1,1,1)</f>
        <v>44927</v>
      </c>
      <c r="Q7" s="137">
        <f>DATE(YEAR(C5)+2,1,1)</f>
        <v>45292</v>
      </c>
      <c r="R7" s="137">
        <f>DATE(YEAR(C5)+3,1,1)</f>
        <v>45658</v>
      </c>
    </row>
    <row r="8" spans="1:21" ht="12.75" customHeight="1" x14ac:dyDescent="0.35">
      <c r="A8" s="138" t="s">
        <v>6</v>
      </c>
      <c r="B8" s="139"/>
      <c r="C8" s="139"/>
      <c r="D8" s="139"/>
      <c r="E8" s="139"/>
      <c r="F8" s="139"/>
      <c r="G8" s="139"/>
      <c r="H8" s="139"/>
      <c r="I8" s="139"/>
      <c r="J8" s="139"/>
      <c r="K8" s="139"/>
      <c r="L8" s="139"/>
      <c r="M8" s="139"/>
      <c r="N8" s="140"/>
      <c r="O8" s="141"/>
      <c r="P8" s="142"/>
      <c r="Q8" s="142"/>
      <c r="R8" s="142"/>
    </row>
    <row r="9" spans="1:21" ht="15" customHeight="1" x14ac:dyDescent="0.35">
      <c r="A9" s="143" t="s">
        <v>7</v>
      </c>
      <c r="B9" s="144"/>
      <c r="C9" s="144"/>
      <c r="D9" s="144"/>
      <c r="E9" s="144"/>
      <c r="F9" s="144"/>
      <c r="G9" s="144"/>
      <c r="H9" s="144"/>
      <c r="I9" s="144"/>
      <c r="J9" s="144"/>
      <c r="K9" s="144"/>
      <c r="L9" s="144"/>
      <c r="M9" s="144"/>
      <c r="N9" s="145"/>
      <c r="O9" s="47"/>
      <c r="P9" s="144"/>
      <c r="Q9" s="144"/>
      <c r="R9" s="144"/>
    </row>
    <row r="10" spans="1:21" ht="13.5" customHeight="1" x14ac:dyDescent="0.35">
      <c r="A10" s="146" t="s">
        <v>8</v>
      </c>
      <c r="B10" s="147">
        <f>B8*B9</f>
        <v>0</v>
      </c>
      <c r="C10" s="147">
        <f>C8*C9</f>
        <v>0</v>
      </c>
      <c r="D10" s="147">
        <f t="shared" ref="D10:M10" si="1">D8*D9</f>
        <v>0</v>
      </c>
      <c r="E10" s="147">
        <f t="shared" si="1"/>
        <v>0</v>
      </c>
      <c r="F10" s="147">
        <f t="shared" si="1"/>
        <v>0</v>
      </c>
      <c r="G10" s="147">
        <f t="shared" si="1"/>
        <v>0</v>
      </c>
      <c r="H10" s="147">
        <f t="shared" si="1"/>
        <v>0</v>
      </c>
      <c r="I10" s="147">
        <f t="shared" si="1"/>
        <v>0</v>
      </c>
      <c r="J10" s="147">
        <f t="shared" si="1"/>
        <v>0</v>
      </c>
      <c r="K10" s="147">
        <f t="shared" si="1"/>
        <v>0</v>
      </c>
      <c r="L10" s="147">
        <f t="shared" si="1"/>
        <v>0</v>
      </c>
      <c r="M10" s="147">
        <f t="shared" si="1"/>
        <v>0</v>
      </c>
      <c r="N10" s="148">
        <f>SUM(B10:M10)</f>
        <v>0</v>
      </c>
      <c r="O10" s="47"/>
      <c r="P10" s="147">
        <f>(P8*P9)*12</f>
        <v>0</v>
      </c>
      <c r="Q10" s="147">
        <f>(Q8*Q9)*12</f>
        <v>0</v>
      </c>
      <c r="R10" s="147">
        <f>(R8*R9)*12</f>
        <v>0</v>
      </c>
    </row>
    <row r="11" spans="1:21" ht="11.25" customHeight="1" x14ac:dyDescent="0.35">
      <c r="A11" s="149"/>
      <c r="B11" s="47"/>
      <c r="C11" s="47"/>
      <c r="D11" s="47"/>
      <c r="E11" s="47"/>
      <c r="F11" s="47"/>
      <c r="G11" s="47"/>
      <c r="H11" s="47"/>
      <c r="I11" s="47"/>
      <c r="J11" s="47"/>
      <c r="K11" s="47"/>
      <c r="L11" s="47"/>
      <c r="M11" s="47"/>
      <c r="N11" s="150"/>
      <c r="O11" s="47"/>
      <c r="P11" s="151"/>
      <c r="Q11" s="47"/>
      <c r="R11" s="152"/>
    </row>
    <row r="12" spans="1:21" ht="13.5" customHeight="1" x14ac:dyDescent="0.35">
      <c r="A12" s="153" t="s">
        <v>9</v>
      </c>
      <c r="B12" s="154"/>
      <c r="C12" s="154"/>
      <c r="D12" s="154"/>
      <c r="E12" s="154"/>
      <c r="F12" s="154"/>
      <c r="G12" s="154"/>
      <c r="H12" s="154"/>
      <c r="I12" s="154"/>
      <c r="J12" s="154"/>
      <c r="K12" s="154"/>
      <c r="L12" s="154"/>
      <c r="M12" s="154"/>
      <c r="N12" s="140"/>
      <c r="O12" s="155"/>
      <c r="P12" s="154"/>
      <c r="Q12" s="154"/>
      <c r="R12" s="154"/>
    </row>
    <row r="13" spans="1:21" ht="14.25" customHeight="1" x14ac:dyDescent="0.35">
      <c r="A13" s="143" t="s">
        <v>7</v>
      </c>
      <c r="B13" s="144"/>
      <c r="C13" s="144"/>
      <c r="D13" s="144"/>
      <c r="E13" s="144"/>
      <c r="F13" s="144"/>
      <c r="G13" s="144"/>
      <c r="H13" s="144"/>
      <c r="I13" s="144"/>
      <c r="J13" s="144"/>
      <c r="K13" s="144"/>
      <c r="L13" s="144"/>
      <c r="M13" s="144"/>
      <c r="N13" s="145"/>
      <c r="O13" s="47"/>
      <c r="P13" s="144"/>
      <c r="Q13" s="144"/>
      <c r="R13" s="144"/>
    </row>
    <row r="14" spans="1:21" ht="14.25" customHeight="1" x14ac:dyDescent="0.35">
      <c r="A14" s="146" t="s">
        <v>8</v>
      </c>
      <c r="B14" s="156">
        <f>B12*B13</f>
        <v>0</v>
      </c>
      <c r="C14" s="156">
        <f t="shared" ref="C14:M14" si="2">C12*C13</f>
        <v>0</v>
      </c>
      <c r="D14" s="156">
        <f t="shared" si="2"/>
        <v>0</v>
      </c>
      <c r="E14" s="156">
        <f t="shared" si="2"/>
        <v>0</v>
      </c>
      <c r="F14" s="156">
        <f t="shared" si="2"/>
        <v>0</v>
      </c>
      <c r="G14" s="156">
        <f t="shared" si="2"/>
        <v>0</v>
      </c>
      <c r="H14" s="156">
        <f t="shared" si="2"/>
        <v>0</v>
      </c>
      <c r="I14" s="156">
        <f t="shared" si="2"/>
        <v>0</v>
      </c>
      <c r="J14" s="156">
        <f t="shared" si="2"/>
        <v>0</v>
      </c>
      <c r="K14" s="156">
        <f t="shared" si="2"/>
        <v>0</v>
      </c>
      <c r="L14" s="156">
        <f t="shared" si="2"/>
        <v>0</v>
      </c>
      <c r="M14" s="156">
        <f t="shared" si="2"/>
        <v>0</v>
      </c>
      <c r="N14" s="148">
        <f>SUM(B14:M14)</f>
        <v>0</v>
      </c>
      <c r="O14" s="47"/>
      <c r="P14" s="156">
        <f>(P12*P13)*12</f>
        <v>0</v>
      </c>
      <c r="Q14" s="156">
        <f>(Q12*Q13)*12</f>
        <v>0</v>
      </c>
      <c r="R14" s="156">
        <f>(R12*R13)*12</f>
        <v>0</v>
      </c>
    </row>
    <row r="15" spans="1:21" ht="13.5" customHeight="1" x14ac:dyDescent="0.35">
      <c r="A15" s="149"/>
      <c r="B15" s="47"/>
      <c r="C15" s="47"/>
      <c r="D15" s="47"/>
      <c r="E15" s="47"/>
      <c r="F15" s="47"/>
      <c r="G15" s="47"/>
      <c r="H15" s="47"/>
      <c r="I15" s="47"/>
      <c r="J15" s="47"/>
      <c r="K15" s="47"/>
      <c r="L15" s="47"/>
      <c r="M15" s="47"/>
      <c r="N15" s="150"/>
      <c r="O15" s="47"/>
      <c r="P15" s="151"/>
      <c r="Q15" s="47"/>
      <c r="R15" s="152"/>
    </row>
    <row r="16" spans="1:21" ht="15" customHeight="1" x14ac:dyDescent="0.35">
      <c r="A16" s="153" t="s">
        <v>10</v>
      </c>
      <c r="B16" s="154"/>
      <c r="C16" s="154"/>
      <c r="D16" s="154"/>
      <c r="E16" s="154"/>
      <c r="F16" s="154"/>
      <c r="G16" s="154"/>
      <c r="H16" s="154"/>
      <c r="I16" s="154"/>
      <c r="J16" s="154"/>
      <c r="K16" s="154"/>
      <c r="L16" s="154"/>
      <c r="M16" s="154"/>
      <c r="N16" s="140"/>
      <c r="O16" s="155"/>
      <c r="P16" s="154"/>
      <c r="Q16" s="154"/>
      <c r="R16" s="154"/>
    </row>
    <row r="17" spans="1:18" ht="15" customHeight="1" x14ac:dyDescent="0.35">
      <c r="A17" s="143" t="s">
        <v>7</v>
      </c>
      <c r="B17" s="144"/>
      <c r="C17" s="144"/>
      <c r="D17" s="144"/>
      <c r="E17" s="144"/>
      <c r="F17" s="144"/>
      <c r="G17" s="144"/>
      <c r="H17" s="144"/>
      <c r="I17" s="144"/>
      <c r="J17" s="144"/>
      <c r="K17" s="144"/>
      <c r="L17" s="144"/>
      <c r="M17" s="144"/>
      <c r="N17" s="145"/>
      <c r="O17" s="47"/>
      <c r="P17" s="144"/>
      <c r="Q17" s="144"/>
      <c r="R17" s="144"/>
    </row>
    <row r="18" spans="1:18" ht="13.5" customHeight="1" x14ac:dyDescent="0.35">
      <c r="A18" s="146" t="s">
        <v>8</v>
      </c>
      <c r="B18" s="156">
        <f>B16*B17</f>
        <v>0</v>
      </c>
      <c r="C18" s="156">
        <f t="shared" ref="C18:M18" si="3">C16*C17</f>
        <v>0</v>
      </c>
      <c r="D18" s="156">
        <f t="shared" si="3"/>
        <v>0</v>
      </c>
      <c r="E18" s="156">
        <f t="shared" si="3"/>
        <v>0</v>
      </c>
      <c r="F18" s="156">
        <f t="shared" si="3"/>
        <v>0</v>
      </c>
      <c r="G18" s="156">
        <f t="shared" si="3"/>
        <v>0</v>
      </c>
      <c r="H18" s="156">
        <f t="shared" si="3"/>
        <v>0</v>
      </c>
      <c r="I18" s="156">
        <f t="shared" si="3"/>
        <v>0</v>
      </c>
      <c r="J18" s="156">
        <f t="shared" si="3"/>
        <v>0</v>
      </c>
      <c r="K18" s="156">
        <f t="shared" si="3"/>
        <v>0</v>
      </c>
      <c r="L18" s="156">
        <f t="shared" si="3"/>
        <v>0</v>
      </c>
      <c r="M18" s="156">
        <f t="shared" si="3"/>
        <v>0</v>
      </c>
      <c r="N18" s="148">
        <f>SUM(B18:M18)</f>
        <v>0</v>
      </c>
      <c r="O18" s="47"/>
      <c r="P18" s="156">
        <f>(P16*P17)*12</f>
        <v>0</v>
      </c>
      <c r="Q18" s="156">
        <f>(Q16*Q17)*12</f>
        <v>0</v>
      </c>
      <c r="R18" s="156">
        <f>(R16*R17)*12</f>
        <v>0</v>
      </c>
    </row>
    <row r="19" spans="1:18" ht="14.25" customHeight="1" x14ac:dyDescent="0.35">
      <c r="A19" s="149"/>
      <c r="B19" s="47"/>
      <c r="C19" s="47"/>
      <c r="D19" s="47"/>
      <c r="E19" s="47"/>
      <c r="F19" s="47"/>
      <c r="G19" s="47"/>
      <c r="H19" s="47"/>
      <c r="I19" s="47"/>
      <c r="J19" s="47"/>
      <c r="K19" s="47"/>
      <c r="L19" s="47"/>
      <c r="M19" s="47"/>
      <c r="N19" s="150"/>
      <c r="O19" s="47"/>
      <c r="P19" s="151"/>
      <c r="Q19" s="47"/>
      <c r="R19" s="152"/>
    </row>
    <row r="20" spans="1:18" ht="15" customHeight="1" x14ac:dyDescent="0.35">
      <c r="A20" s="153" t="s">
        <v>11</v>
      </c>
      <c r="B20" s="154"/>
      <c r="C20" s="154"/>
      <c r="D20" s="154"/>
      <c r="E20" s="154"/>
      <c r="F20" s="154"/>
      <c r="G20" s="154"/>
      <c r="H20" s="154"/>
      <c r="I20" s="154"/>
      <c r="J20" s="154"/>
      <c r="K20" s="154"/>
      <c r="L20" s="154"/>
      <c r="M20" s="154"/>
      <c r="N20" s="140"/>
      <c r="O20" s="155"/>
      <c r="P20" s="154"/>
      <c r="Q20" s="154"/>
      <c r="R20" s="154"/>
    </row>
    <row r="21" spans="1:18" ht="15" customHeight="1" x14ac:dyDescent="0.35">
      <c r="A21" s="143" t="s">
        <v>7</v>
      </c>
      <c r="B21" s="144"/>
      <c r="C21" s="144"/>
      <c r="D21" s="144"/>
      <c r="E21" s="144"/>
      <c r="F21" s="144"/>
      <c r="G21" s="144"/>
      <c r="H21" s="144"/>
      <c r="I21" s="144"/>
      <c r="J21" s="144"/>
      <c r="K21" s="144"/>
      <c r="L21" s="144"/>
      <c r="M21" s="144"/>
      <c r="N21" s="193"/>
      <c r="O21" s="47"/>
      <c r="P21" s="144"/>
      <c r="Q21" s="144"/>
      <c r="R21" s="144"/>
    </row>
    <row r="22" spans="1:18" ht="15" customHeight="1" x14ac:dyDescent="0.35">
      <c r="A22" s="146" t="s">
        <v>8</v>
      </c>
      <c r="B22" s="156">
        <f>B20*B21</f>
        <v>0</v>
      </c>
      <c r="C22" s="156">
        <f t="shared" ref="C22:M22" si="4">C20*C21</f>
        <v>0</v>
      </c>
      <c r="D22" s="156">
        <f t="shared" si="4"/>
        <v>0</v>
      </c>
      <c r="E22" s="156">
        <f t="shared" si="4"/>
        <v>0</v>
      </c>
      <c r="F22" s="156">
        <f t="shared" si="4"/>
        <v>0</v>
      </c>
      <c r="G22" s="156">
        <f t="shared" si="4"/>
        <v>0</v>
      </c>
      <c r="H22" s="156">
        <f t="shared" si="4"/>
        <v>0</v>
      </c>
      <c r="I22" s="156">
        <f t="shared" si="4"/>
        <v>0</v>
      </c>
      <c r="J22" s="156">
        <f t="shared" si="4"/>
        <v>0</v>
      </c>
      <c r="K22" s="156">
        <f t="shared" si="4"/>
        <v>0</v>
      </c>
      <c r="L22" s="156">
        <f t="shared" si="4"/>
        <v>0</v>
      </c>
      <c r="M22" s="156">
        <f t="shared" si="4"/>
        <v>0</v>
      </c>
      <c r="N22" s="148">
        <f>SUM(B22:M22)</f>
        <v>0</v>
      </c>
      <c r="O22" s="47"/>
      <c r="P22" s="156">
        <f>(P20*P21)*12</f>
        <v>0</v>
      </c>
      <c r="Q22" s="156">
        <f>(Q20*Q21)*12</f>
        <v>0</v>
      </c>
      <c r="R22" s="156">
        <f>(R20*R21)*12</f>
        <v>0</v>
      </c>
    </row>
    <row r="23" spans="1:18" ht="11.25" customHeight="1" x14ac:dyDescent="0.35">
      <c r="A23" s="149"/>
      <c r="B23" s="47"/>
      <c r="C23" s="47"/>
      <c r="D23" s="47"/>
      <c r="E23" s="47"/>
      <c r="F23" s="47"/>
      <c r="G23" s="47"/>
      <c r="H23" s="47"/>
      <c r="I23" s="47"/>
      <c r="J23" s="47"/>
      <c r="K23" s="47"/>
      <c r="L23" s="47"/>
      <c r="M23" s="47"/>
      <c r="N23" s="150"/>
      <c r="O23" s="47"/>
      <c r="P23" s="151"/>
      <c r="Q23" s="47"/>
      <c r="R23" s="152"/>
    </row>
    <row r="24" spans="1:18" ht="14.25" customHeight="1" x14ac:dyDescent="0.35">
      <c r="A24" s="153" t="s">
        <v>12</v>
      </c>
      <c r="B24" s="154"/>
      <c r="C24" s="154"/>
      <c r="D24" s="154"/>
      <c r="E24" s="154"/>
      <c r="F24" s="154"/>
      <c r="G24" s="154"/>
      <c r="H24" s="154"/>
      <c r="I24" s="154"/>
      <c r="J24" s="154"/>
      <c r="K24" s="154"/>
      <c r="L24" s="154"/>
      <c r="M24" s="154"/>
      <c r="N24" s="140"/>
      <c r="O24" s="155"/>
      <c r="P24" s="154"/>
      <c r="Q24" s="154"/>
      <c r="R24" s="154"/>
    </row>
    <row r="25" spans="1:18" ht="15.75" customHeight="1" x14ac:dyDescent="0.35">
      <c r="A25" s="143" t="s">
        <v>7</v>
      </c>
      <c r="B25" s="144"/>
      <c r="C25" s="144"/>
      <c r="D25" s="144"/>
      <c r="E25" s="144"/>
      <c r="F25" s="144"/>
      <c r="G25" s="144"/>
      <c r="H25" s="144"/>
      <c r="I25" s="144"/>
      <c r="J25" s="144"/>
      <c r="K25" s="144"/>
      <c r="L25" s="144"/>
      <c r="M25" s="144"/>
      <c r="N25" s="145"/>
      <c r="O25" s="47"/>
      <c r="P25" s="144"/>
      <c r="Q25" s="144"/>
      <c r="R25" s="144"/>
    </row>
    <row r="26" spans="1:18" ht="13.5" customHeight="1" x14ac:dyDescent="0.35">
      <c r="A26" s="146" t="s">
        <v>8</v>
      </c>
      <c r="B26" s="156">
        <f>B24*B25</f>
        <v>0</v>
      </c>
      <c r="C26" s="156">
        <f t="shared" ref="C26:M26" si="5">C24*C25</f>
        <v>0</v>
      </c>
      <c r="D26" s="156">
        <f t="shared" si="5"/>
        <v>0</v>
      </c>
      <c r="E26" s="156">
        <f t="shared" si="5"/>
        <v>0</v>
      </c>
      <c r="F26" s="156">
        <f t="shared" si="5"/>
        <v>0</v>
      </c>
      <c r="G26" s="156">
        <f t="shared" si="5"/>
        <v>0</v>
      </c>
      <c r="H26" s="156">
        <f t="shared" si="5"/>
        <v>0</v>
      </c>
      <c r="I26" s="156">
        <f t="shared" si="5"/>
        <v>0</v>
      </c>
      <c r="J26" s="156">
        <f t="shared" si="5"/>
        <v>0</v>
      </c>
      <c r="K26" s="156">
        <f t="shared" si="5"/>
        <v>0</v>
      </c>
      <c r="L26" s="156">
        <f t="shared" si="5"/>
        <v>0</v>
      </c>
      <c r="M26" s="156">
        <f t="shared" si="5"/>
        <v>0</v>
      </c>
      <c r="N26" s="148">
        <f>SUM(B26:M26)</f>
        <v>0</v>
      </c>
      <c r="O26" s="47"/>
      <c r="P26" s="156">
        <f>(P24*P25)*12</f>
        <v>0</v>
      </c>
      <c r="Q26" s="156">
        <f>(Q24*Q25)*12</f>
        <v>0</v>
      </c>
      <c r="R26" s="156">
        <f>(R24*R25)*12</f>
        <v>0</v>
      </c>
    </row>
    <row r="27" spans="1:18" ht="11.25" customHeight="1" x14ac:dyDescent="0.35">
      <c r="A27" s="149"/>
      <c r="B27" s="47"/>
      <c r="C27" s="47"/>
      <c r="D27" s="47"/>
      <c r="E27" s="47"/>
      <c r="F27" s="47"/>
      <c r="G27" s="47"/>
      <c r="H27" s="47"/>
      <c r="I27" s="47"/>
      <c r="J27" s="47"/>
      <c r="K27" s="47"/>
      <c r="L27" s="47"/>
      <c r="M27" s="47"/>
      <c r="N27" s="150"/>
      <c r="O27" s="47"/>
      <c r="P27" s="151"/>
      <c r="Q27" s="47"/>
      <c r="R27" s="152"/>
    </row>
    <row r="28" spans="1:18" ht="15" customHeight="1" x14ac:dyDescent="0.35">
      <c r="A28" s="153" t="s">
        <v>13</v>
      </c>
      <c r="B28" s="154"/>
      <c r="C28" s="154"/>
      <c r="D28" s="154"/>
      <c r="E28" s="154"/>
      <c r="F28" s="154"/>
      <c r="G28" s="154"/>
      <c r="H28" s="154"/>
      <c r="I28" s="154"/>
      <c r="J28" s="154"/>
      <c r="K28" s="154"/>
      <c r="L28" s="154"/>
      <c r="M28" s="154"/>
      <c r="N28" s="140"/>
      <c r="O28" s="155"/>
      <c r="P28" s="154"/>
      <c r="Q28" s="154"/>
      <c r="R28" s="154"/>
    </row>
    <row r="29" spans="1:18" ht="17.25" customHeight="1" x14ac:dyDescent="0.35">
      <c r="A29" s="143" t="s">
        <v>7</v>
      </c>
      <c r="B29" s="144"/>
      <c r="C29" s="144"/>
      <c r="D29" s="144"/>
      <c r="E29" s="144"/>
      <c r="F29" s="144"/>
      <c r="G29" s="144"/>
      <c r="H29" s="144"/>
      <c r="I29" s="144"/>
      <c r="J29" s="144"/>
      <c r="K29" s="144"/>
      <c r="L29" s="144"/>
      <c r="M29" s="144"/>
      <c r="N29" s="145"/>
      <c r="O29" s="47"/>
      <c r="P29" s="144"/>
      <c r="Q29" s="144"/>
      <c r="R29" s="144"/>
    </row>
    <row r="30" spans="1:18" ht="15.75" customHeight="1" x14ac:dyDescent="0.35">
      <c r="A30" s="146" t="s">
        <v>8</v>
      </c>
      <c r="B30" s="156">
        <f t="shared" ref="B30:M30" si="6">B28*B29</f>
        <v>0</v>
      </c>
      <c r="C30" s="156">
        <f t="shared" si="6"/>
        <v>0</v>
      </c>
      <c r="D30" s="156">
        <f t="shared" si="6"/>
        <v>0</v>
      </c>
      <c r="E30" s="156">
        <f t="shared" si="6"/>
        <v>0</v>
      </c>
      <c r="F30" s="156">
        <f t="shared" si="6"/>
        <v>0</v>
      </c>
      <c r="G30" s="156">
        <f t="shared" si="6"/>
        <v>0</v>
      </c>
      <c r="H30" s="156">
        <f t="shared" si="6"/>
        <v>0</v>
      </c>
      <c r="I30" s="156">
        <f t="shared" si="6"/>
        <v>0</v>
      </c>
      <c r="J30" s="156">
        <f t="shared" si="6"/>
        <v>0</v>
      </c>
      <c r="K30" s="156">
        <f t="shared" si="6"/>
        <v>0</v>
      </c>
      <c r="L30" s="156">
        <f t="shared" si="6"/>
        <v>0</v>
      </c>
      <c r="M30" s="156">
        <f t="shared" si="6"/>
        <v>0</v>
      </c>
      <c r="N30" s="148">
        <f>SUM(B30:M30)</f>
        <v>0</v>
      </c>
      <c r="O30" s="47"/>
      <c r="P30" s="156">
        <f>(P28*P29)*12</f>
        <v>0</v>
      </c>
      <c r="Q30" s="156">
        <f>(Q28*Q29)*12</f>
        <v>0</v>
      </c>
      <c r="R30" s="156">
        <f>(R28*R29)*12</f>
        <v>0</v>
      </c>
    </row>
    <row r="31" spans="1:18" ht="11.25" customHeight="1" x14ac:dyDescent="0.35">
      <c r="A31" s="149"/>
      <c r="B31" s="47"/>
      <c r="C31" s="47"/>
      <c r="D31" s="47"/>
      <c r="E31" s="47"/>
      <c r="F31" s="47"/>
      <c r="G31" s="47"/>
      <c r="H31" s="47"/>
      <c r="I31" s="47"/>
      <c r="J31" s="47"/>
      <c r="K31" s="47"/>
      <c r="L31" s="47"/>
      <c r="M31" s="47"/>
      <c r="N31" s="150"/>
      <c r="O31" s="47"/>
      <c r="P31" s="151"/>
      <c r="Q31" s="47"/>
      <c r="R31" s="152"/>
    </row>
    <row r="32" spans="1:18" ht="16.5" customHeight="1" x14ac:dyDescent="0.35">
      <c r="A32" s="153" t="s">
        <v>14</v>
      </c>
      <c r="B32" s="154"/>
      <c r="C32" s="154"/>
      <c r="D32" s="154"/>
      <c r="E32" s="154"/>
      <c r="F32" s="154"/>
      <c r="G32" s="154"/>
      <c r="H32" s="154"/>
      <c r="I32" s="154"/>
      <c r="J32" s="154"/>
      <c r="K32" s="154"/>
      <c r="L32" s="154"/>
      <c r="M32" s="154"/>
      <c r="N32" s="140"/>
      <c r="O32" s="155"/>
      <c r="P32" s="154"/>
      <c r="Q32" s="154"/>
      <c r="R32" s="154"/>
    </row>
    <row r="33" spans="1:19" ht="15" customHeight="1" x14ac:dyDescent="0.35">
      <c r="A33" s="143" t="s">
        <v>7</v>
      </c>
      <c r="B33" s="144"/>
      <c r="C33" s="144"/>
      <c r="D33" s="144"/>
      <c r="E33" s="144"/>
      <c r="F33" s="144"/>
      <c r="G33" s="144"/>
      <c r="H33" s="144"/>
      <c r="I33" s="144"/>
      <c r="J33" s="144"/>
      <c r="K33" s="144"/>
      <c r="L33" s="144"/>
      <c r="M33" s="144"/>
      <c r="N33" s="193"/>
      <c r="O33" s="47"/>
      <c r="P33" s="144"/>
      <c r="Q33" s="144"/>
      <c r="R33" s="144"/>
    </row>
    <row r="34" spans="1:19" ht="14.25" customHeight="1" x14ac:dyDescent="0.35">
      <c r="A34" s="146" t="s">
        <v>8</v>
      </c>
      <c r="B34" s="156"/>
      <c r="C34" s="156">
        <f t="shared" ref="C34:M34" si="7">C32*C33</f>
        <v>0</v>
      </c>
      <c r="D34" s="156">
        <f t="shared" si="7"/>
        <v>0</v>
      </c>
      <c r="E34" s="156">
        <f t="shared" si="7"/>
        <v>0</v>
      </c>
      <c r="F34" s="156">
        <f t="shared" si="7"/>
        <v>0</v>
      </c>
      <c r="G34" s="156">
        <f t="shared" si="7"/>
        <v>0</v>
      </c>
      <c r="H34" s="156">
        <f t="shared" si="7"/>
        <v>0</v>
      </c>
      <c r="I34" s="156">
        <f t="shared" si="7"/>
        <v>0</v>
      </c>
      <c r="J34" s="156">
        <f t="shared" si="7"/>
        <v>0</v>
      </c>
      <c r="K34" s="156">
        <f t="shared" si="7"/>
        <v>0</v>
      </c>
      <c r="L34" s="156">
        <f t="shared" si="7"/>
        <v>0</v>
      </c>
      <c r="M34" s="156">
        <f t="shared" si="7"/>
        <v>0</v>
      </c>
      <c r="N34" s="148">
        <f>SUM(B34:M34)</f>
        <v>0</v>
      </c>
      <c r="O34" s="47"/>
      <c r="P34" s="156">
        <f>K34</f>
        <v>0</v>
      </c>
      <c r="Q34" s="156">
        <f>L34</f>
        <v>0</v>
      </c>
      <c r="R34" s="156">
        <f>M34</f>
        <v>0</v>
      </c>
    </row>
    <row r="35" spans="1:19" ht="14.25" customHeight="1" x14ac:dyDescent="0.35">
      <c r="A35" s="149"/>
      <c r="B35" s="157">
        <v>-0.05</v>
      </c>
      <c r="C35" s="157">
        <v>-0.05</v>
      </c>
      <c r="D35" s="157">
        <v>-0.05</v>
      </c>
      <c r="E35" s="157">
        <v>-0.05</v>
      </c>
      <c r="F35" s="157">
        <v>-0.05</v>
      </c>
      <c r="G35" s="157">
        <v>-0.05</v>
      </c>
      <c r="H35" s="157">
        <v>-0.05</v>
      </c>
      <c r="I35" s="157">
        <v>-0.05</v>
      </c>
      <c r="J35" s="157">
        <v>-0.05</v>
      </c>
      <c r="K35" s="157">
        <v>-0.05</v>
      </c>
      <c r="L35" s="157">
        <v>-0.05</v>
      </c>
      <c r="M35" s="157">
        <v>-0.05</v>
      </c>
      <c r="N35" s="158">
        <v>-0.05</v>
      </c>
      <c r="O35" s="159"/>
      <c r="P35" s="160">
        <v>-0.05</v>
      </c>
      <c r="Q35" s="157">
        <v>-0.05</v>
      </c>
      <c r="R35" s="161">
        <v>-0.05</v>
      </c>
    </row>
    <row r="36" spans="1:19" s="43" customFormat="1" ht="17.25" customHeight="1" x14ac:dyDescent="0.35">
      <c r="A36" s="162" t="s">
        <v>15</v>
      </c>
      <c r="B36" s="163">
        <f t="shared" ref="B36:M36" si="8">SUM(B10+B14+B18+B22+B26+B30+B34)*-5/100</f>
        <v>0</v>
      </c>
      <c r="C36" s="164">
        <f t="shared" si="8"/>
        <v>0</v>
      </c>
      <c r="D36" s="164">
        <f t="shared" si="8"/>
        <v>0</v>
      </c>
      <c r="E36" s="164">
        <f t="shared" si="8"/>
        <v>0</v>
      </c>
      <c r="F36" s="164">
        <f t="shared" si="8"/>
        <v>0</v>
      </c>
      <c r="G36" s="164">
        <f t="shared" si="8"/>
        <v>0</v>
      </c>
      <c r="H36" s="164">
        <f t="shared" si="8"/>
        <v>0</v>
      </c>
      <c r="I36" s="164">
        <f t="shared" si="8"/>
        <v>0</v>
      </c>
      <c r="J36" s="164">
        <f t="shared" si="8"/>
        <v>0</v>
      </c>
      <c r="K36" s="164">
        <f t="shared" si="8"/>
        <v>0</v>
      </c>
      <c r="L36" s="164">
        <f t="shared" si="8"/>
        <v>0</v>
      </c>
      <c r="M36" s="164">
        <f t="shared" si="8"/>
        <v>0</v>
      </c>
      <c r="N36" s="165">
        <f>SUM(B36:M36)</f>
        <v>0</v>
      </c>
      <c r="O36" s="166"/>
      <c r="P36" s="167">
        <f>SUM(P10+P14+P18+P22+P26+P30+P34)*-5/100</f>
        <v>0</v>
      </c>
      <c r="Q36" s="163">
        <f>SUM(Q10+Q14+Q18+Q22+Q26+Q30+Q34)*-5/100</f>
        <v>0</v>
      </c>
      <c r="R36" s="163">
        <f>SUM(R10+R14+R18+R22+R26+R30+R34)*-5/100</f>
        <v>0</v>
      </c>
    </row>
    <row r="37" spans="1:19" ht="18.75" customHeight="1" x14ac:dyDescent="0.35">
      <c r="A37" s="162" t="s">
        <v>16</v>
      </c>
      <c r="B37" s="168">
        <f t="shared" ref="B37:M37" si="9">(B10+B14+B18+B22+B26+B30+B34+B36)</f>
        <v>0</v>
      </c>
      <c r="C37" s="168">
        <f t="shared" si="9"/>
        <v>0</v>
      </c>
      <c r="D37" s="168">
        <f t="shared" si="9"/>
        <v>0</v>
      </c>
      <c r="E37" s="168">
        <f t="shared" si="9"/>
        <v>0</v>
      </c>
      <c r="F37" s="168">
        <f t="shared" si="9"/>
        <v>0</v>
      </c>
      <c r="G37" s="168">
        <f t="shared" si="9"/>
        <v>0</v>
      </c>
      <c r="H37" s="168">
        <f t="shared" si="9"/>
        <v>0</v>
      </c>
      <c r="I37" s="168">
        <f t="shared" si="9"/>
        <v>0</v>
      </c>
      <c r="J37" s="168">
        <f t="shared" si="9"/>
        <v>0</v>
      </c>
      <c r="K37" s="168">
        <f t="shared" si="9"/>
        <v>0</v>
      </c>
      <c r="L37" s="168">
        <f t="shared" si="9"/>
        <v>0</v>
      </c>
      <c r="M37" s="168">
        <f t="shared" si="9"/>
        <v>0</v>
      </c>
      <c r="N37" s="169">
        <f>SUM(B37:M37)</f>
        <v>0</v>
      </c>
      <c r="O37" s="166"/>
      <c r="P37" s="170">
        <f>(P10+P14+P18+P22+P26+P30+P34+P36)</f>
        <v>0</v>
      </c>
      <c r="Q37" s="168">
        <f>(Q10+Q14+Q18+Q22+Q26+Q30+Q34+Q36)</f>
        <v>0</v>
      </c>
      <c r="R37" s="168">
        <f>(R10+R14+R18+R22+R26+R30+R34+R36)</f>
        <v>0</v>
      </c>
    </row>
    <row r="38" spans="1:19" ht="9" customHeight="1" x14ac:dyDescent="0.35">
      <c r="A38" s="171"/>
      <c r="B38" s="45"/>
      <c r="C38" s="45"/>
      <c r="D38" s="45"/>
      <c r="E38" s="45"/>
      <c r="F38" s="45"/>
      <c r="G38" s="45"/>
      <c r="H38" s="45"/>
      <c r="I38" s="45"/>
      <c r="J38" s="45"/>
      <c r="K38" s="45"/>
      <c r="L38" s="45"/>
      <c r="M38" s="45"/>
      <c r="N38" s="46"/>
      <c r="O38" s="47"/>
    </row>
    <row r="39" spans="1:19" ht="28.5" customHeight="1" x14ac:dyDescent="0.45">
      <c r="A39" s="172" t="s">
        <v>17</v>
      </c>
      <c r="B39" s="48"/>
      <c r="C39" s="48"/>
      <c r="D39" s="48"/>
      <c r="E39" s="48"/>
      <c r="F39" s="48"/>
      <c r="G39" s="48"/>
      <c r="H39" s="48"/>
      <c r="I39" s="48"/>
      <c r="J39" s="48"/>
      <c r="K39" s="48"/>
      <c r="L39" s="48"/>
      <c r="M39" s="48"/>
      <c r="N39" s="49"/>
      <c r="O39" s="48"/>
      <c r="P39" s="48"/>
      <c r="Q39" s="48"/>
      <c r="R39" s="48"/>
      <c r="S39" s="48"/>
    </row>
    <row r="40" spans="1:19" ht="21.75" customHeight="1" x14ac:dyDescent="0.35">
      <c r="A40" s="173"/>
      <c r="B40" s="174"/>
      <c r="C40" s="174"/>
      <c r="D40" s="174"/>
      <c r="E40" s="174"/>
      <c r="F40" s="174"/>
      <c r="M40" s="2"/>
      <c r="N40" s="1"/>
    </row>
    <row r="41" spans="1:19" ht="15.5" x14ac:dyDescent="0.35">
      <c r="A41" s="175">
        <f>DATE(YEAR(C5)-1,1,1)</f>
        <v>44197</v>
      </c>
      <c r="B41" s="176" t="s">
        <v>18</v>
      </c>
      <c r="C41" s="176" t="s">
        <v>19</v>
      </c>
      <c r="D41" s="176" t="s">
        <v>20</v>
      </c>
      <c r="E41" s="176" t="s">
        <v>21</v>
      </c>
      <c r="F41" s="177"/>
      <c r="N41" s="1"/>
    </row>
    <row r="42" spans="1:19" ht="15.5" x14ac:dyDescent="0.35">
      <c r="A42" s="178" t="s">
        <v>22</v>
      </c>
      <c r="B42" s="142"/>
      <c r="C42" s="142"/>
      <c r="D42" s="142"/>
      <c r="E42" s="142"/>
      <c r="F42" s="140">
        <f>SUM(B42:E42)</f>
        <v>0</v>
      </c>
      <c r="N42" s="1"/>
    </row>
    <row r="43" spans="1:19" ht="15.5" x14ac:dyDescent="0.35">
      <c r="A43" s="179" t="s">
        <v>23</v>
      </c>
      <c r="B43" s="144"/>
      <c r="C43" s="144"/>
      <c r="D43" s="144"/>
      <c r="E43" s="144"/>
      <c r="F43" s="177"/>
      <c r="N43" s="1"/>
    </row>
    <row r="44" spans="1:19" ht="15.5" x14ac:dyDescent="0.35">
      <c r="A44" s="180" t="s">
        <v>8</v>
      </c>
      <c r="B44" s="147">
        <f>B42*B43</f>
        <v>0</v>
      </c>
      <c r="C44" s="147">
        <f>C42*C43</f>
        <v>0</v>
      </c>
      <c r="D44" s="147">
        <f>D42*D43</f>
        <v>0</v>
      </c>
      <c r="E44" s="147">
        <f>E42*E43</f>
        <v>0</v>
      </c>
      <c r="F44" s="148">
        <f>SUM(B44:E44)</f>
        <v>0</v>
      </c>
      <c r="L44" s="2"/>
      <c r="N44" s="1"/>
    </row>
    <row r="45" spans="1:19" ht="15.5" x14ac:dyDescent="0.35">
      <c r="A45" s="181"/>
      <c r="B45" s="182"/>
      <c r="C45" s="182"/>
      <c r="D45" s="182"/>
      <c r="E45" s="182"/>
      <c r="F45" s="183"/>
      <c r="L45" s="2"/>
      <c r="N45" s="1"/>
    </row>
    <row r="46" spans="1:19" ht="15.5" x14ac:dyDescent="0.35">
      <c r="A46" s="175">
        <f>DATE(YEAR(C5)-2,1,1)</f>
        <v>43831</v>
      </c>
      <c r="B46" s="176" t="s">
        <v>18</v>
      </c>
      <c r="C46" s="176" t="s">
        <v>19</v>
      </c>
      <c r="D46" s="176" t="s">
        <v>20</v>
      </c>
      <c r="E46" s="176" t="s">
        <v>21</v>
      </c>
      <c r="F46" s="177"/>
      <c r="L46" s="2"/>
      <c r="N46" s="1"/>
    </row>
    <row r="47" spans="1:19" ht="15.5" x14ac:dyDescent="0.35">
      <c r="A47" s="178" t="s">
        <v>22</v>
      </c>
      <c r="B47" s="142"/>
      <c r="C47" s="142"/>
      <c r="D47" s="142"/>
      <c r="E47" s="142"/>
      <c r="F47" s="140">
        <f>SUM(B47:E47)</f>
        <v>0</v>
      </c>
      <c r="L47" s="2"/>
      <c r="N47" s="1"/>
    </row>
    <row r="48" spans="1:19" ht="15.5" x14ac:dyDescent="0.35">
      <c r="A48" s="179" t="s">
        <v>23</v>
      </c>
      <c r="B48" s="144"/>
      <c r="C48" s="144"/>
      <c r="D48" s="144"/>
      <c r="E48" s="144"/>
      <c r="F48" s="177"/>
      <c r="L48" s="2"/>
      <c r="N48" s="1"/>
    </row>
    <row r="49" spans="1:14" ht="15.5" x14ac:dyDescent="0.35">
      <c r="A49" s="180" t="s">
        <v>8</v>
      </c>
      <c r="B49" s="147">
        <f>B47*B48</f>
        <v>0</v>
      </c>
      <c r="C49" s="147">
        <f>C47*C48</f>
        <v>0</v>
      </c>
      <c r="D49" s="147">
        <f>D47*D48</f>
        <v>0</v>
      </c>
      <c r="E49" s="147">
        <f>E47*E48</f>
        <v>0</v>
      </c>
      <c r="F49" s="148">
        <f>SUM(B49:E49)</f>
        <v>0</v>
      </c>
      <c r="L49" s="2"/>
      <c r="N49" s="1"/>
    </row>
    <row r="50" spans="1:14" ht="15.5" x14ac:dyDescent="0.35">
      <c r="A50" s="181"/>
      <c r="B50" s="182"/>
      <c r="C50" s="182"/>
      <c r="D50" s="182"/>
      <c r="E50" s="182"/>
      <c r="F50" s="183"/>
      <c r="L50" s="2"/>
      <c r="N50" s="1"/>
    </row>
    <row r="51" spans="1:14" ht="15.5" x14ac:dyDescent="0.35">
      <c r="A51" s="175">
        <f>DATE(YEAR(C5)-3,1,1)</f>
        <v>43466</v>
      </c>
      <c r="B51" s="176" t="s">
        <v>18</v>
      </c>
      <c r="C51" s="176" t="s">
        <v>19</v>
      </c>
      <c r="D51" s="176" t="s">
        <v>20</v>
      </c>
      <c r="E51" s="176" t="s">
        <v>21</v>
      </c>
      <c r="F51" s="177"/>
      <c r="L51" s="2"/>
      <c r="N51" s="1"/>
    </row>
    <row r="52" spans="1:14" ht="15.5" x14ac:dyDescent="0.35">
      <c r="A52" s="178" t="s">
        <v>22</v>
      </c>
      <c r="B52" s="142"/>
      <c r="C52" s="142"/>
      <c r="D52" s="142"/>
      <c r="E52" s="142"/>
      <c r="F52" s="140">
        <f>SUM(B52:E52)</f>
        <v>0</v>
      </c>
      <c r="L52" s="2"/>
      <c r="N52" s="1"/>
    </row>
    <row r="53" spans="1:14" ht="15.5" x14ac:dyDescent="0.35">
      <c r="A53" s="179" t="s">
        <v>23</v>
      </c>
      <c r="B53" s="144"/>
      <c r="C53" s="144"/>
      <c r="D53" s="144"/>
      <c r="E53" s="144"/>
      <c r="F53" s="177"/>
      <c r="L53" s="2"/>
      <c r="N53" s="1"/>
    </row>
    <row r="54" spans="1:14" ht="15.5" x14ac:dyDescent="0.35">
      <c r="A54" s="180" t="s">
        <v>8</v>
      </c>
      <c r="B54" s="147">
        <f>B52*B53</f>
        <v>0</v>
      </c>
      <c r="C54" s="147">
        <f>C52*C53</f>
        <v>0</v>
      </c>
      <c r="D54" s="147">
        <f>D52*D53</f>
        <v>0</v>
      </c>
      <c r="E54" s="147">
        <f>E52*E53</f>
        <v>0</v>
      </c>
      <c r="F54" s="148">
        <f>SUM(B54:E54)</f>
        <v>0</v>
      </c>
      <c r="L54" s="2"/>
      <c r="N54" s="1"/>
    </row>
    <row r="55" spans="1:14" x14ac:dyDescent="0.2">
      <c r="M55" s="2"/>
      <c r="N55" s="1"/>
    </row>
    <row r="56" spans="1:14" x14ac:dyDescent="0.2">
      <c r="M56" s="2"/>
      <c r="N56" s="1"/>
    </row>
    <row r="57" spans="1:14" x14ac:dyDescent="0.2">
      <c r="M57" s="2"/>
      <c r="N57" s="1"/>
    </row>
    <row r="58" spans="1:14" x14ac:dyDescent="0.2">
      <c r="M58" s="2"/>
      <c r="N58" s="1"/>
    </row>
    <row r="59" spans="1:14" x14ac:dyDescent="0.2">
      <c r="M59" s="2"/>
      <c r="N59" s="1"/>
    </row>
    <row r="60" spans="1:14" x14ac:dyDescent="0.2">
      <c r="M60" s="2"/>
      <c r="N60" s="1"/>
    </row>
  </sheetData>
  <mergeCells count="1">
    <mergeCell ref="P2:R2"/>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110" zoomScaleNormal="110" workbookViewId="0">
      <selection activeCell="N12" sqref="N12"/>
    </sheetView>
  </sheetViews>
  <sheetFormatPr defaultRowHeight="14.5" x14ac:dyDescent="0.3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1"/>
  <sheetViews>
    <sheetView zoomScale="85" zoomScaleNormal="85" workbookViewId="0">
      <selection activeCell="C11" sqref="C11"/>
    </sheetView>
  </sheetViews>
  <sheetFormatPr defaultColWidth="9.1796875" defaultRowHeight="10" x14ac:dyDescent="0.2"/>
  <cols>
    <col min="1" max="1" width="45" style="1" customWidth="1"/>
    <col min="2" max="2" width="19.54296875" style="1" customWidth="1"/>
    <col min="3" max="3" width="23.26953125" style="1" customWidth="1"/>
    <col min="4" max="4" width="21.81640625" style="1" customWidth="1"/>
    <col min="5" max="5" width="20.54296875" style="1" customWidth="1"/>
    <col min="6" max="6" width="19.453125" style="1" customWidth="1"/>
    <col min="7" max="7" width="22" style="1" customWidth="1"/>
    <col min="8" max="8" width="19.26953125" style="1" customWidth="1"/>
    <col min="9" max="9" width="23.7265625" style="1" customWidth="1"/>
    <col min="10" max="10" width="10.26953125" style="1" customWidth="1"/>
    <col min="11" max="11" width="10" style="1" customWidth="1"/>
    <col min="12" max="13" width="10.1796875" style="1" customWidth="1"/>
    <col min="14" max="14" width="9.7265625" style="1" customWidth="1"/>
    <col min="15" max="15" width="11" style="2" customWidth="1"/>
    <col min="16" max="16" width="1.81640625" style="1" customWidth="1"/>
    <col min="17" max="17" width="10.453125" style="1" customWidth="1"/>
    <col min="18" max="18" width="9.7265625" style="1" customWidth="1"/>
    <col min="19" max="19" width="10.453125" style="1" customWidth="1"/>
    <col min="20" max="20" width="9.81640625" style="1" customWidth="1"/>
    <col min="21" max="256" width="9.1796875" style="1"/>
    <col min="257" max="257" width="45" style="1" customWidth="1"/>
    <col min="258" max="258" width="19.54296875" style="1" customWidth="1"/>
    <col min="259" max="259" width="23.26953125" style="1" customWidth="1"/>
    <col min="260" max="260" width="21.81640625" style="1" customWidth="1"/>
    <col min="261" max="261" width="20.54296875" style="1" customWidth="1"/>
    <col min="262" max="262" width="19.453125" style="1" customWidth="1"/>
    <col min="263" max="263" width="22" style="1" customWidth="1"/>
    <col min="264" max="264" width="19.26953125" style="1" customWidth="1"/>
    <col min="265" max="265" width="23.7265625" style="1" customWidth="1"/>
    <col min="266" max="266" width="10.26953125" style="1" customWidth="1"/>
    <col min="267" max="267" width="10" style="1" customWidth="1"/>
    <col min="268" max="269" width="10.1796875" style="1" customWidth="1"/>
    <col min="270" max="270" width="9.7265625" style="1" customWidth="1"/>
    <col min="271" max="271" width="11" style="1" customWidth="1"/>
    <col min="272" max="272" width="1.81640625" style="1" customWidth="1"/>
    <col min="273" max="273" width="10.453125" style="1" customWidth="1"/>
    <col min="274" max="274" width="9.7265625" style="1" customWidth="1"/>
    <col min="275" max="275" width="10.453125" style="1" customWidth="1"/>
    <col min="276" max="276" width="9.81640625" style="1" customWidth="1"/>
    <col min="277" max="512" width="9.1796875" style="1"/>
    <col min="513" max="513" width="45" style="1" customWidth="1"/>
    <col min="514" max="514" width="19.54296875" style="1" customWidth="1"/>
    <col min="515" max="515" width="23.26953125" style="1" customWidth="1"/>
    <col min="516" max="516" width="21.81640625" style="1" customWidth="1"/>
    <col min="517" max="517" width="20.54296875" style="1" customWidth="1"/>
    <col min="518" max="518" width="19.453125" style="1" customWidth="1"/>
    <col min="519" max="519" width="22" style="1" customWidth="1"/>
    <col min="520" max="520" width="19.26953125" style="1" customWidth="1"/>
    <col min="521" max="521" width="23.7265625" style="1" customWidth="1"/>
    <col min="522" max="522" width="10.26953125" style="1" customWidth="1"/>
    <col min="523" max="523" width="10" style="1" customWidth="1"/>
    <col min="524" max="525" width="10.1796875" style="1" customWidth="1"/>
    <col min="526" max="526" width="9.7265625" style="1" customWidth="1"/>
    <col min="527" max="527" width="11" style="1" customWidth="1"/>
    <col min="528" max="528" width="1.81640625" style="1" customWidth="1"/>
    <col min="529" max="529" width="10.453125" style="1" customWidth="1"/>
    <col min="530" max="530" width="9.7265625" style="1" customWidth="1"/>
    <col min="531" max="531" width="10.453125" style="1" customWidth="1"/>
    <col min="532" max="532" width="9.81640625" style="1" customWidth="1"/>
    <col min="533" max="768" width="9.1796875" style="1"/>
    <col min="769" max="769" width="45" style="1" customWidth="1"/>
    <col min="770" max="770" width="19.54296875" style="1" customWidth="1"/>
    <col min="771" max="771" width="23.26953125" style="1" customWidth="1"/>
    <col min="772" max="772" width="21.81640625" style="1" customWidth="1"/>
    <col min="773" max="773" width="20.54296875" style="1" customWidth="1"/>
    <col min="774" max="774" width="19.453125" style="1" customWidth="1"/>
    <col min="775" max="775" width="22" style="1" customWidth="1"/>
    <col min="776" max="776" width="19.26953125" style="1" customWidth="1"/>
    <col min="777" max="777" width="23.7265625" style="1" customWidth="1"/>
    <col min="778" max="778" width="10.26953125" style="1" customWidth="1"/>
    <col min="779" max="779" width="10" style="1" customWidth="1"/>
    <col min="780" max="781" width="10.1796875" style="1" customWidth="1"/>
    <col min="782" max="782" width="9.7265625" style="1" customWidth="1"/>
    <col min="783" max="783" width="11" style="1" customWidth="1"/>
    <col min="784" max="784" width="1.81640625" style="1" customWidth="1"/>
    <col min="785" max="785" width="10.453125" style="1" customWidth="1"/>
    <col min="786" max="786" width="9.7265625" style="1" customWidth="1"/>
    <col min="787" max="787" width="10.453125" style="1" customWidth="1"/>
    <col min="788" max="788" width="9.81640625" style="1" customWidth="1"/>
    <col min="789" max="1024" width="9.1796875" style="1"/>
    <col min="1025" max="1025" width="45" style="1" customWidth="1"/>
    <col min="1026" max="1026" width="19.54296875" style="1" customWidth="1"/>
    <col min="1027" max="1027" width="23.26953125" style="1" customWidth="1"/>
    <col min="1028" max="1028" width="21.81640625" style="1" customWidth="1"/>
    <col min="1029" max="1029" width="20.54296875" style="1" customWidth="1"/>
    <col min="1030" max="1030" width="19.453125" style="1" customWidth="1"/>
    <col min="1031" max="1031" width="22" style="1" customWidth="1"/>
    <col min="1032" max="1032" width="19.26953125" style="1" customWidth="1"/>
    <col min="1033" max="1033" width="23.7265625" style="1" customWidth="1"/>
    <col min="1034" max="1034" width="10.26953125" style="1" customWidth="1"/>
    <col min="1035" max="1035" width="10" style="1" customWidth="1"/>
    <col min="1036" max="1037" width="10.1796875" style="1" customWidth="1"/>
    <col min="1038" max="1038" width="9.7265625" style="1" customWidth="1"/>
    <col min="1039" max="1039" width="11" style="1" customWidth="1"/>
    <col min="1040" max="1040" width="1.81640625" style="1" customWidth="1"/>
    <col min="1041" max="1041" width="10.453125" style="1" customWidth="1"/>
    <col min="1042" max="1042" width="9.7265625" style="1" customWidth="1"/>
    <col min="1043" max="1043" width="10.453125" style="1" customWidth="1"/>
    <col min="1044" max="1044" width="9.81640625" style="1" customWidth="1"/>
    <col min="1045" max="1280" width="9.1796875" style="1"/>
    <col min="1281" max="1281" width="45" style="1" customWidth="1"/>
    <col min="1282" max="1282" width="19.54296875" style="1" customWidth="1"/>
    <col min="1283" max="1283" width="23.26953125" style="1" customWidth="1"/>
    <col min="1284" max="1284" width="21.81640625" style="1" customWidth="1"/>
    <col min="1285" max="1285" width="20.54296875" style="1" customWidth="1"/>
    <col min="1286" max="1286" width="19.453125" style="1" customWidth="1"/>
    <col min="1287" max="1287" width="22" style="1" customWidth="1"/>
    <col min="1288" max="1288" width="19.26953125" style="1" customWidth="1"/>
    <col min="1289" max="1289" width="23.7265625" style="1" customWidth="1"/>
    <col min="1290" max="1290" width="10.26953125" style="1" customWidth="1"/>
    <col min="1291" max="1291" width="10" style="1" customWidth="1"/>
    <col min="1292" max="1293" width="10.1796875" style="1" customWidth="1"/>
    <col min="1294" max="1294" width="9.7265625" style="1" customWidth="1"/>
    <col min="1295" max="1295" width="11" style="1" customWidth="1"/>
    <col min="1296" max="1296" width="1.81640625" style="1" customWidth="1"/>
    <col min="1297" max="1297" width="10.453125" style="1" customWidth="1"/>
    <col min="1298" max="1298" width="9.7265625" style="1" customWidth="1"/>
    <col min="1299" max="1299" width="10.453125" style="1" customWidth="1"/>
    <col min="1300" max="1300" width="9.81640625" style="1" customWidth="1"/>
    <col min="1301" max="1536" width="9.1796875" style="1"/>
    <col min="1537" max="1537" width="45" style="1" customWidth="1"/>
    <col min="1538" max="1538" width="19.54296875" style="1" customWidth="1"/>
    <col min="1539" max="1539" width="23.26953125" style="1" customWidth="1"/>
    <col min="1540" max="1540" width="21.81640625" style="1" customWidth="1"/>
    <col min="1541" max="1541" width="20.54296875" style="1" customWidth="1"/>
    <col min="1542" max="1542" width="19.453125" style="1" customWidth="1"/>
    <col min="1543" max="1543" width="22" style="1" customWidth="1"/>
    <col min="1544" max="1544" width="19.26953125" style="1" customWidth="1"/>
    <col min="1545" max="1545" width="23.7265625" style="1" customWidth="1"/>
    <col min="1546" max="1546" width="10.26953125" style="1" customWidth="1"/>
    <col min="1547" max="1547" width="10" style="1" customWidth="1"/>
    <col min="1548" max="1549" width="10.1796875" style="1" customWidth="1"/>
    <col min="1550" max="1550" width="9.7265625" style="1" customWidth="1"/>
    <col min="1551" max="1551" width="11" style="1" customWidth="1"/>
    <col min="1552" max="1552" width="1.81640625" style="1" customWidth="1"/>
    <col min="1553" max="1553" width="10.453125" style="1" customWidth="1"/>
    <col min="1554" max="1554" width="9.7265625" style="1" customWidth="1"/>
    <col min="1555" max="1555" width="10.453125" style="1" customWidth="1"/>
    <col min="1556" max="1556" width="9.81640625" style="1" customWidth="1"/>
    <col min="1557" max="1792" width="9.1796875" style="1"/>
    <col min="1793" max="1793" width="45" style="1" customWidth="1"/>
    <col min="1794" max="1794" width="19.54296875" style="1" customWidth="1"/>
    <col min="1795" max="1795" width="23.26953125" style="1" customWidth="1"/>
    <col min="1796" max="1796" width="21.81640625" style="1" customWidth="1"/>
    <col min="1797" max="1797" width="20.54296875" style="1" customWidth="1"/>
    <col min="1798" max="1798" width="19.453125" style="1" customWidth="1"/>
    <col min="1799" max="1799" width="22" style="1" customWidth="1"/>
    <col min="1800" max="1800" width="19.26953125" style="1" customWidth="1"/>
    <col min="1801" max="1801" width="23.7265625" style="1" customWidth="1"/>
    <col min="1802" max="1802" width="10.26953125" style="1" customWidth="1"/>
    <col min="1803" max="1803" width="10" style="1" customWidth="1"/>
    <col min="1804" max="1805" width="10.1796875" style="1" customWidth="1"/>
    <col min="1806" max="1806" width="9.7265625" style="1" customWidth="1"/>
    <col min="1807" max="1807" width="11" style="1" customWidth="1"/>
    <col min="1808" max="1808" width="1.81640625" style="1" customWidth="1"/>
    <col min="1809" max="1809" width="10.453125" style="1" customWidth="1"/>
    <col min="1810" max="1810" width="9.7265625" style="1" customWidth="1"/>
    <col min="1811" max="1811" width="10.453125" style="1" customWidth="1"/>
    <col min="1812" max="1812" width="9.81640625" style="1" customWidth="1"/>
    <col min="1813" max="2048" width="9.1796875" style="1"/>
    <col min="2049" max="2049" width="45" style="1" customWidth="1"/>
    <col min="2050" max="2050" width="19.54296875" style="1" customWidth="1"/>
    <col min="2051" max="2051" width="23.26953125" style="1" customWidth="1"/>
    <col min="2052" max="2052" width="21.81640625" style="1" customWidth="1"/>
    <col min="2053" max="2053" width="20.54296875" style="1" customWidth="1"/>
    <col min="2054" max="2054" width="19.453125" style="1" customWidth="1"/>
    <col min="2055" max="2055" width="22" style="1" customWidth="1"/>
    <col min="2056" max="2056" width="19.26953125" style="1" customWidth="1"/>
    <col min="2057" max="2057" width="23.7265625" style="1" customWidth="1"/>
    <col min="2058" max="2058" width="10.26953125" style="1" customWidth="1"/>
    <col min="2059" max="2059" width="10" style="1" customWidth="1"/>
    <col min="2060" max="2061" width="10.1796875" style="1" customWidth="1"/>
    <col min="2062" max="2062" width="9.7265625" style="1" customWidth="1"/>
    <col min="2063" max="2063" width="11" style="1" customWidth="1"/>
    <col min="2064" max="2064" width="1.81640625" style="1" customWidth="1"/>
    <col min="2065" max="2065" width="10.453125" style="1" customWidth="1"/>
    <col min="2066" max="2066" width="9.7265625" style="1" customWidth="1"/>
    <col min="2067" max="2067" width="10.453125" style="1" customWidth="1"/>
    <col min="2068" max="2068" width="9.81640625" style="1" customWidth="1"/>
    <col min="2069" max="2304" width="9.1796875" style="1"/>
    <col min="2305" max="2305" width="45" style="1" customWidth="1"/>
    <col min="2306" max="2306" width="19.54296875" style="1" customWidth="1"/>
    <col min="2307" max="2307" width="23.26953125" style="1" customWidth="1"/>
    <col min="2308" max="2308" width="21.81640625" style="1" customWidth="1"/>
    <col min="2309" max="2309" width="20.54296875" style="1" customWidth="1"/>
    <col min="2310" max="2310" width="19.453125" style="1" customWidth="1"/>
    <col min="2311" max="2311" width="22" style="1" customWidth="1"/>
    <col min="2312" max="2312" width="19.26953125" style="1" customWidth="1"/>
    <col min="2313" max="2313" width="23.7265625" style="1" customWidth="1"/>
    <col min="2314" max="2314" width="10.26953125" style="1" customWidth="1"/>
    <col min="2315" max="2315" width="10" style="1" customWidth="1"/>
    <col min="2316" max="2317" width="10.1796875" style="1" customWidth="1"/>
    <col min="2318" max="2318" width="9.7265625" style="1" customWidth="1"/>
    <col min="2319" max="2319" width="11" style="1" customWidth="1"/>
    <col min="2320" max="2320" width="1.81640625" style="1" customWidth="1"/>
    <col min="2321" max="2321" width="10.453125" style="1" customWidth="1"/>
    <col min="2322" max="2322" width="9.7265625" style="1" customWidth="1"/>
    <col min="2323" max="2323" width="10.453125" style="1" customWidth="1"/>
    <col min="2324" max="2324" width="9.81640625" style="1" customWidth="1"/>
    <col min="2325" max="2560" width="9.1796875" style="1"/>
    <col min="2561" max="2561" width="45" style="1" customWidth="1"/>
    <col min="2562" max="2562" width="19.54296875" style="1" customWidth="1"/>
    <col min="2563" max="2563" width="23.26953125" style="1" customWidth="1"/>
    <col min="2564" max="2564" width="21.81640625" style="1" customWidth="1"/>
    <col min="2565" max="2565" width="20.54296875" style="1" customWidth="1"/>
    <col min="2566" max="2566" width="19.453125" style="1" customWidth="1"/>
    <col min="2567" max="2567" width="22" style="1" customWidth="1"/>
    <col min="2568" max="2568" width="19.26953125" style="1" customWidth="1"/>
    <col min="2569" max="2569" width="23.7265625" style="1" customWidth="1"/>
    <col min="2570" max="2570" width="10.26953125" style="1" customWidth="1"/>
    <col min="2571" max="2571" width="10" style="1" customWidth="1"/>
    <col min="2572" max="2573" width="10.1796875" style="1" customWidth="1"/>
    <col min="2574" max="2574" width="9.7265625" style="1" customWidth="1"/>
    <col min="2575" max="2575" width="11" style="1" customWidth="1"/>
    <col min="2576" max="2576" width="1.81640625" style="1" customWidth="1"/>
    <col min="2577" max="2577" width="10.453125" style="1" customWidth="1"/>
    <col min="2578" max="2578" width="9.7265625" style="1" customWidth="1"/>
    <col min="2579" max="2579" width="10.453125" style="1" customWidth="1"/>
    <col min="2580" max="2580" width="9.81640625" style="1" customWidth="1"/>
    <col min="2581" max="2816" width="9.1796875" style="1"/>
    <col min="2817" max="2817" width="45" style="1" customWidth="1"/>
    <col min="2818" max="2818" width="19.54296875" style="1" customWidth="1"/>
    <col min="2819" max="2819" width="23.26953125" style="1" customWidth="1"/>
    <col min="2820" max="2820" width="21.81640625" style="1" customWidth="1"/>
    <col min="2821" max="2821" width="20.54296875" style="1" customWidth="1"/>
    <col min="2822" max="2822" width="19.453125" style="1" customWidth="1"/>
    <col min="2823" max="2823" width="22" style="1" customWidth="1"/>
    <col min="2824" max="2824" width="19.26953125" style="1" customWidth="1"/>
    <col min="2825" max="2825" width="23.7265625" style="1" customWidth="1"/>
    <col min="2826" max="2826" width="10.26953125" style="1" customWidth="1"/>
    <col min="2827" max="2827" width="10" style="1" customWidth="1"/>
    <col min="2828" max="2829" width="10.1796875" style="1" customWidth="1"/>
    <col min="2830" max="2830" width="9.7265625" style="1" customWidth="1"/>
    <col min="2831" max="2831" width="11" style="1" customWidth="1"/>
    <col min="2832" max="2832" width="1.81640625" style="1" customWidth="1"/>
    <col min="2833" max="2833" width="10.453125" style="1" customWidth="1"/>
    <col min="2834" max="2834" width="9.7265625" style="1" customWidth="1"/>
    <col min="2835" max="2835" width="10.453125" style="1" customWidth="1"/>
    <col min="2836" max="2836" width="9.81640625" style="1" customWidth="1"/>
    <col min="2837" max="3072" width="9.1796875" style="1"/>
    <col min="3073" max="3073" width="45" style="1" customWidth="1"/>
    <col min="3074" max="3074" width="19.54296875" style="1" customWidth="1"/>
    <col min="3075" max="3075" width="23.26953125" style="1" customWidth="1"/>
    <col min="3076" max="3076" width="21.81640625" style="1" customWidth="1"/>
    <col min="3077" max="3077" width="20.54296875" style="1" customWidth="1"/>
    <col min="3078" max="3078" width="19.453125" style="1" customWidth="1"/>
    <col min="3079" max="3079" width="22" style="1" customWidth="1"/>
    <col min="3080" max="3080" width="19.26953125" style="1" customWidth="1"/>
    <col min="3081" max="3081" width="23.7265625" style="1" customWidth="1"/>
    <col min="3082" max="3082" width="10.26953125" style="1" customWidth="1"/>
    <col min="3083" max="3083" width="10" style="1" customWidth="1"/>
    <col min="3084" max="3085" width="10.1796875" style="1" customWidth="1"/>
    <col min="3086" max="3086" width="9.7265625" style="1" customWidth="1"/>
    <col min="3087" max="3087" width="11" style="1" customWidth="1"/>
    <col min="3088" max="3088" width="1.81640625" style="1" customWidth="1"/>
    <col min="3089" max="3089" width="10.453125" style="1" customWidth="1"/>
    <col min="3090" max="3090" width="9.7265625" style="1" customWidth="1"/>
    <col min="3091" max="3091" width="10.453125" style="1" customWidth="1"/>
    <col min="3092" max="3092" width="9.81640625" style="1" customWidth="1"/>
    <col min="3093" max="3328" width="9.1796875" style="1"/>
    <col min="3329" max="3329" width="45" style="1" customWidth="1"/>
    <col min="3330" max="3330" width="19.54296875" style="1" customWidth="1"/>
    <col min="3331" max="3331" width="23.26953125" style="1" customWidth="1"/>
    <col min="3332" max="3332" width="21.81640625" style="1" customWidth="1"/>
    <col min="3333" max="3333" width="20.54296875" style="1" customWidth="1"/>
    <col min="3334" max="3334" width="19.453125" style="1" customWidth="1"/>
    <col min="3335" max="3335" width="22" style="1" customWidth="1"/>
    <col min="3336" max="3336" width="19.26953125" style="1" customWidth="1"/>
    <col min="3337" max="3337" width="23.7265625" style="1" customWidth="1"/>
    <col min="3338" max="3338" width="10.26953125" style="1" customWidth="1"/>
    <col min="3339" max="3339" width="10" style="1" customWidth="1"/>
    <col min="3340" max="3341" width="10.1796875" style="1" customWidth="1"/>
    <col min="3342" max="3342" width="9.7265625" style="1" customWidth="1"/>
    <col min="3343" max="3343" width="11" style="1" customWidth="1"/>
    <col min="3344" max="3344" width="1.81640625" style="1" customWidth="1"/>
    <col min="3345" max="3345" width="10.453125" style="1" customWidth="1"/>
    <col min="3346" max="3346" width="9.7265625" style="1" customWidth="1"/>
    <col min="3347" max="3347" width="10.453125" style="1" customWidth="1"/>
    <col min="3348" max="3348" width="9.81640625" style="1" customWidth="1"/>
    <col min="3349" max="3584" width="9.1796875" style="1"/>
    <col min="3585" max="3585" width="45" style="1" customWidth="1"/>
    <col min="3586" max="3586" width="19.54296875" style="1" customWidth="1"/>
    <col min="3587" max="3587" width="23.26953125" style="1" customWidth="1"/>
    <col min="3588" max="3588" width="21.81640625" style="1" customWidth="1"/>
    <col min="3589" max="3589" width="20.54296875" style="1" customWidth="1"/>
    <col min="3590" max="3590" width="19.453125" style="1" customWidth="1"/>
    <col min="3591" max="3591" width="22" style="1" customWidth="1"/>
    <col min="3592" max="3592" width="19.26953125" style="1" customWidth="1"/>
    <col min="3593" max="3593" width="23.7265625" style="1" customWidth="1"/>
    <col min="3594" max="3594" width="10.26953125" style="1" customWidth="1"/>
    <col min="3595" max="3595" width="10" style="1" customWidth="1"/>
    <col min="3596" max="3597" width="10.1796875" style="1" customWidth="1"/>
    <col min="3598" max="3598" width="9.7265625" style="1" customWidth="1"/>
    <col min="3599" max="3599" width="11" style="1" customWidth="1"/>
    <col min="3600" max="3600" width="1.81640625" style="1" customWidth="1"/>
    <col min="3601" max="3601" width="10.453125" style="1" customWidth="1"/>
    <col min="3602" max="3602" width="9.7265625" style="1" customWidth="1"/>
    <col min="3603" max="3603" width="10.453125" style="1" customWidth="1"/>
    <col min="3604" max="3604" width="9.81640625" style="1" customWidth="1"/>
    <col min="3605" max="3840" width="9.1796875" style="1"/>
    <col min="3841" max="3841" width="45" style="1" customWidth="1"/>
    <col min="3842" max="3842" width="19.54296875" style="1" customWidth="1"/>
    <col min="3843" max="3843" width="23.26953125" style="1" customWidth="1"/>
    <col min="3844" max="3844" width="21.81640625" style="1" customWidth="1"/>
    <col min="3845" max="3845" width="20.54296875" style="1" customWidth="1"/>
    <col min="3846" max="3846" width="19.453125" style="1" customWidth="1"/>
    <col min="3847" max="3847" width="22" style="1" customWidth="1"/>
    <col min="3848" max="3848" width="19.26953125" style="1" customWidth="1"/>
    <col min="3849" max="3849" width="23.7265625" style="1" customWidth="1"/>
    <col min="3850" max="3850" width="10.26953125" style="1" customWidth="1"/>
    <col min="3851" max="3851" width="10" style="1" customWidth="1"/>
    <col min="3852" max="3853" width="10.1796875" style="1" customWidth="1"/>
    <col min="3854" max="3854" width="9.7265625" style="1" customWidth="1"/>
    <col min="3855" max="3855" width="11" style="1" customWidth="1"/>
    <col min="3856" max="3856" width="1.81640625" style="1" customWidth="1"/>
    <col min="3857" max="3857" width="10.453125" style="1" customWidth="1"/>
    <col min="3858" max="3858" width="9.7265625" style="1" customWidth="1"/>
    <col min="3859" max="3859" width="10.453125" style="1" customWidth="1"/>
    <col min="3860" max="3860" width="9.81640625" style="1" customWidth="1"/>
    <col min="3861" max="4096" width="9.1796875" style="1"/>
    <col min="4097" max="4097" width="45" style="1" customWidth="1"/>
    <col min="4098" max="4098" width="19.54296875" style="1" customWidth="1"/>
    <col min="4099" max="4099" width="23.26953125" style="1" customWidth="1"/>
    <col min="4100" max="4100" width="21.81640625" style="1" customWidth="1"/>
    <col min="4101" max="4101" width="20.54296875" style="1" customWidth="1"/>
    <col min="4102" max="4102" width="19.453125" style="1" customWidth="1"/>
    <col min="4103" max="4103" width="22" style="1" customWidth="1"/>
    <col min="4104" max="4104" width="19.26953125" style="1" customWidth="1"/>
    <col min="4105" max="4105" width="23.7265625" style="1" customWidth="1"/>
    <col min="4106" max="4106" width="10.26953125" style="1" customWidth="1"/>
    <col min="4107" max="4107" width="10" style="1" customWidth="1"/>
    <col min="4108" max="4109" width="10.1796875" style="1" customWidth="1"/>
    <col min="4110" max="4110" width="9.7265625" style="1" customWidth="1"/>
    <col min="4111" max="4111" width="11" style="1" customWidth="1"/>
    <col min="4112" max="4112" width="1.81640625" style="1" customWidth="1"/>
    <col min="4113" max="4113" width="10.453125" style="1" customWidth="1"/>
    <col min="4114" max="4114" width="9.7265625" style="1" customWidth="1"/>
    <col min="4115" max="4115" width="10.453125" style="1" customWidth="1"/>
    <col min="4116" max="4116" width="9.81640625" style="1" customWidth="1"/>
    <col min="4117" max="4352" width="9.1796875" style="1"/>
    <col min="4353" max="4353" width="45" style="1" customWidth="1"/>
    <col min="4354" max="4354" width="19.54296875" style="1" customWidth="1"/>
    <col min="4355" max="4355" width="23.26953125" style="1" customWidth="1"/>
    <col min="4356" max="4356" width="21.81640625" style="1" customWidth="1"/>
    <col min="4357" max="4357" width="20.54296875" style="1" customWidth="1"/>
    <col min="4358" max="4358" width="19.453125" style="1" customWidth="1"/>
    <col min="4359" max="4359" width="22" style="1" customWidth="1"/>
    <col min="4360" max="4360" width="19.26953125" style="1" customWidth="1"/>
    <col min="4361" max="4361" width="23.7265625" style="1" customWidth="1"/>
    <col min="4362" max="4362" width="10.26953125" style="1" customWidth="1"/>
    <col min="4363" max="4363" width="10" style="1" customWidth="1"/>
    <col min="4364" max="4365" width="10.1796875" style="1" customWidth="1"/>
    <col min="4366" max="4366" width="9.7265625" style="1" customWidth="1"/>
    <col min="4367" max="4367" width="11" style="1" customWidth="1"/>
    <col min="4368" max="4368" width="1.81640625" style="1" customWidth="1"/>
    <col min="4369" max="4369" width="10.453125" style="1" customWidth="1"/>
    <col min="4370" max="4370" width="9.7265625" style="1" customWidth="1"/>
    <col min="4371" max="4371" width="10.453125" style="1" customWidth="1"/>
    <col min="4372" max="4372" width="9.81640625" style="1" customWidth="1"/>
    <col min="4373" max="4608" width="9.1796875" style="1"/>
    <col min="4609" max="4609" width="45" style="1" customWidth="1"/>
    <col min="4610" max="4610" width="19.54296875" style="1" customWidth="1"/>
    <col min="4611" max="4611" width="23.26953125" style="1" customWidth="1"/>
    <col min="4612" max="4612" width="21.81640625" style="1" customWidth="1"/>
    <col min="4613" max="4613" width="20.54296875" style="1" customWidth="1"/>
    <col min="4614" max="4614" width="19.453125" style="1" customWidth="1"/>
    <col min="4615" max="4615" width="22" style="1" customWidth="1"/>
    <col min="4616" max="4616" width="19.26953125" style="1" customWidth="1"/>
    <col min="4617" max="4617" width="23.7265625" style="1" customWidth="1"/>
    <col min="4618" max="4618" width="10.26953125" style="1" customWidth="1"/>
    <col min="4619" max="4619" width="10" style="1" customWidth="1"/>
    <col min="4620" max="4621" width="10.1796875" style="1" customWidth="1"/>
    <col min="4622" max="4622" width="9.7265625" style="1" customWidth="1"/>
    <col min="4623" max="4623" width="11" style="1" customWidth="1"/>
    <col min="4624" max="4624" width="1.81640625" style="1" customWidth="1"/>
    <col min="4625" max="4625" width="10.453125" style="1" customWidth="1"/>
    <col min="4626" max="4626" width="9.7265625" style="1" customWidth="1"/>
    <col min="4627" max="4627" width="10.453125" style="1" customWidth="1"/>
    <col min="4628" max="4628" width="9.81640625" style="1" customWidth="1"/>
    <col min="4629" max="4864" width="9.1796875" style="1"/>
    <col min="4865" max="4865" width="45" style="1" customWidth="1"/>
    <col min="4866" max="4866" width="19.54296875" style="1" customWidth="1"/>
    <col min="4867" max="4867" width="23.26953125" style="1" customWidth="1"/>
    <col min="4868" max="4868" width="21.81640625" style="1" customWidth="1"/>
    <col min="4869" max="4869" width="20.54296875" style="1" customWidth="1"/>
    <col min="4870" max="4870" width="19.453125" style="1" customWidth="1"/>
    <col min="4871" max="4871" width="22" style="1" customWidth="1"/>
    <col min="4872" max="4872" width="19.26953125" style="1" customWidth="1"/>
    <col min="4873" max="4873" width="23.7265625" style="1" customWidth="1"/>
    <col min="4874" max="4874" width="10.26953125" style="1" customWidth="1"/>
    <col min="4875" max="4875" width="10" style="1" customWidth="1"/>
    <col min="4876" max="4877" width="10.1796875" style="1" customWidth="1"/>
    <col min="4878" max="4878" width="9.7265625" style="1" customWidth="1"/>
    <col min="4879" max="4879" width="11" style="1" customWidth="1"/>
    <col min="4880" max="4880" width="1.81640625" style="1" customWidth="1"/>
    <col min="4881" max="4881" width="10.453125" style="1" customWidth="1"/>
    <col min="4882" max="4882" width="9.7265625" style="1" customWidth="1"/>
    <col min="4883" max="4883" width="10.453125" style="1" customWidth="1"/>
    <col min="4884" max="4884" width="9.81640625" style="1" customWidth="1"/>
    <col min="4885" max="5120" width="9.1796875" style="1"/>
    <col min="5121" max="5121" width="45" style="1" customWidth="1"/>
    <col min="5122" max="5122" width="19.54296875" style="1" customWidth="1"/>
    <col min="5123" max="5123" width="23.26953125" style="1" customWidth="1"/>
    <col min="5124" max="5124" width="21.81640625" style="1" customWidth="1"/>
    <col min="5125" max="5125" width="20.54296875" style="1" customWidth="1"/>
    <col min="5126" max="5126" width="19.453125" style="1" customWidth="1"/>
    <col min="5127" max="5127" width="22" style="1" customWidth="1"/>
    <col min="5128" max="5128" width="19.26953125" style="1" customWidth="1"/>
    <col min="5129" max="5129" width="23.7265625" style="1" customWidth="1"/>
    <col min="5130" max="5130" width="10.26953125" style="1" customWidth="1"/>
    <col min="5131" max="5131" width="10" style="1" customWidth="1"/>
    <col min="5132" max="5133" width="10.1796875" style="1" customWidth="1"/>
    <col min="5134" max="5134" width="9.7265625" style="1" customWidth="1"/>
    <col min="5135" max="5135" width="11" style="1" customWidth="1"/>
    <col min="5136" max="5136" width="1.81640625" style="1" customWidth="1"/>
    <col min="5137" max="5137" width="10.453125" style="1" customWidth="1"/>
    <col min="5138" max="5138" width="9.7265625" style="1" customWidth="1"/>
    <col min="5139" max="5139" width="10.453125" style="1" customWidth="1"/>
    <col min="5140" max="5140" width="9.81640625" style="1" customWidth="1"/>
    <col min="5141" max="5376" width="9.1796875" style="1"/>
    <col min="5377" max="5377" width="45" style="1" customWidth="1"/>
    <col min="5378" max="5378" width="19.54296875" style="1" customWidth="1"/>
    <col min="5379" max="5379" width="23.26953125" style="1" customWidth="1"/>
    <col min="5380" max="5380" width="21.81640625" style="1" customWidth="1"/>
    <col min="5381" max="5381" width="20.54296875" style="1" customWidth="1"/>
    <col min="5382" max="5382" width="19.453125" style="1" customWidth="1"/>
    <col min="5383" max="5383" width="22" style="1" customWidth="1"/>
    <col min="5384" max="5384" width="19.26953125" style="1" customWidth="1"/>
    <col min="5385" max="5385" width="23.7265625" style="1" customWidth="1"/>
    <col min="5386" max="5386" width="10.26953125" style="1" customWidth="1"/>
    <col min="5387" max="5387" width="10" style="1" customWidth="1"/>
    <col min="5388" max="5389" width="10.1796875" style="1" customWidth="1"/>
    <col min="5390" max="5390" width="9.7265625" style="1" customWidth="1"/>
    <col min="5391" max="5391" width="11" style="1" customWidth="1"/>
    <col min="5392" max="5392" width="1.81640625" style="1" customWidth="1"/>
    <col min="5393" max="5393" width="10.453125" style="1" customWidth="1"/>
    <col min="5394" max="5394" width="9.7265625" style="1" customWidth="1"/>
    <col min="5395" max="5395" width="10.453125" style="1" customWidth="1"/>
    <col min="5396" max="5396" width="9.81640625" style="1" customWidth="1"/>
    <col min="5397" max="5632" width="9.1796875" style="1"/>
    <col min="5633" max="5633" width="45" style="1" customWidth="1"/>
    <col min="5634" max="5634" width="19.54296875" style="1" customWidth="1"/>
    <col min="5635" max="5635" width="23.26953125" style="1" customWidth="1"/>
    <col min="5636" max="5636" width="21.81640625" style="1" customWidth="1"/>
    <col min="5637" max="5637" width="20.54296875" style="1" customWidth="1"/>
    <col min="5638" max="5638" width="19.453125" style="1" customWidth="1"/>
    <col min="5639" max="5639" width="22" style="1" customWidth="1"/>
    <col min="5640" max="5640" width="19.26953125" style="1" customWidth="1"/>
    <col min="5641" max="5641" width="23.7265625" style="1" customWidth="1"/>
    <col min="5642" max="5642" width="10.26953125" style="1" customWidth="1"/>
    <col min="5643" max="5643" width="10" style="1" customWidth="1"/>
    <col min="5644" max="5645" width="10.1796875" style="1" customWidth="1"/>
    <col min="5646" max="5646" width="9.7265625" style="1" customWidth="1"/>
    <col min="5647" max="5647" width="11" style="1" customWidth="1"/>
    <col min="5648" max="5648" width="1.81640625" style="1" customWidth="1"/>
    <col min="5649" max="5649" width="10.453125" style="1" customWidth="1"/>
    <col min="5650" max="5650" width="9.7265625" style="1" customWidth="1"/>
    <col min="5651" max="5651" width="10.453125" style="1" customWidth="1"/>
    <col min="5652" max="5652" width="9.81640625" style="1" customWidth="1"/>
    <col min="5653" max="5888" width="9.1796875" style="1"/>
    <col min="5889" max="5889" width="45" style="1" customWidth="1"/>
    <col min="5890" max="5890" width="19.54296875" style="1" customWidth="1"/>
    <col min="5891" max="5891" width="23.26953125" style="1" customWidth="1"/>
    <col min="5892" max="5892" width="21.81640625" style="1" customWidth="1"/>
    <col min="5893" max="5893" width="20.54296875" style="1" customWidth="1"/>
    <col min="5894" max="5894" width="19.453125" style="1" customWidth="1"/>
    <col min="5895" max="5895" width="22" style="1" customWidth="1"/>
    <col min="5896" max="5896" width="19.26953125" style="1" customWidth="1"/>
    <col min="5897" max="5897" width="23.7265625" style="1" customWidth="1"/>
    <col min="5898" max="5898" width="10.26953125" style="1" customWidth="1"/>
    <col min="5899" max="5899" width="10" style="1" customWidth="1"/>
    <col min="5900" max="5901" width="10.1796875" style="1" customWidth="1"/>
    <col min="5902" max="5902" width="9.7265625" style="1" customWidth="1"/>
    <col min="5903" max="5903" width="11" style="1" customWidth="1"/>
    <col min="5904" max="5904" width="1.81640625" style="1" customWidth="1"/>
    <col min="5905" max="5905" width="10.453125" style="1" customWidth="1"/>
    <col min="5906" max="5906" width="9.7265625" style="1" customWidth="1"/>
    <col min="5907" max="5907" width="10.453125" style="1" customWidth="1"/>
    <col min="5908" max="5908" width="9.81640625" style="1" customWidth="1"/>
    <col min="5909" max="6144" width="9.1796875" style="1"/>
    <col min="6145" max="6145" width="45" style="1" customWidth="1"/>
    <col min="6146" max="6146" width="19.54296875" style="1" customWidth="1"/>
    <col min="6147" max="6147" width="23.26953125" style="1" customWidth="1"/>
    <col min="6148" max="6148" width="21.81640625" style="1" customWidth="1"/>
    <col min="6149" max="6149" width="20.54296875" style="1" customWidth="1"/>
    <col min="6150" max="6150" width="19.453125" style="1" customWidth="1"/>
    <col min="6151" max="6151" width="22" style="1" customWidth="1"/>
    <col min="6152" max="6152" width="19.26953125" style="1" customWidth="1"/>
    <col min="6153" max="6153" width="23.7265625" style="1" customWidth="1"/>
    <col min="6154" max="6154" width="10.26953125" style="1" customWidth="1"/>
    <col min="6155" max="6155" width="10" style="1" customWidth="1"/>
    <col min="6156" max="6157" width="10.1796875" style="1" customWidth="1"/>
    <col min="6158" max="6158" width="9.7265625" style="1" customWidth="1"/>
    <col min="6159" max="6159" width="11" style="1" customWidth="1"/>
    <col min="6160" max="6160" width="1.81640625" style="1" customWidth="1"/>
    <col min="6161" max="6161" width="10.453125" style="1" customWidth="1"/>
    <col min="6162" max="6162" width="9.7265625" style="1" customWidth="1"/>
    <col min="6163" max="6163" width="10.453125" style="1" customWidth="1"/>
    <col min="6164" max="6164" width="9.81640625" style="1" customWidth="1"/>
    <col min="6165" max="6400" width="9.1796875" style="1"/>
    <col min="6401" max="6401" width="45" style="1" customWidth="1"/>
    <col min="6402" max="6402" width="19.54296875" style="1" customWidth="1"/>
    <col min="6403" max="6403" width="23.26953125" style="1" customWidth="1"/>
    <col min="6404" max="6404" width="21.81640625" style="1" customWidth="1"/>
    <col min="6405" max="6405" width="20.54296875" style="1" customWidth="1"/>
    <col min="6406" max="6406" width="19.453125" style="1" customWidth="1"/>
    <col min="6407" max="6407" width="22" style="1" customWidth="1"/>
    <col min="6408" max="6408" width="19.26953125" style="1" customWidth="1"/>
    <col min="6409" max="6409" width="23.7265625" style="1" customWidth="1"/>
    <col min="6410" max="6410" width="10.26953125" style="1" customWidth="1"/>
    <col min="6411" max="6411" width="10" style="1" customWidth="1"/>
    <col min="6412" max="6413" width="10.1796875" style="1" customWidth="1"/>
    <col min="6414" max="6414" width="9.7265625" style="1" customWidth="1"/>
    <col min="6415" max="6415" width="11" style="1" customWidth="1"/>
    <col min="6416" max="6416" width="1.81640625" style="1" customWidth="1"/>
    <col min="6417" max="6417" width="10.453125" style="1" customWidth="1"/>
    <col min="6418" max="6418" width="9.7265625" style="1" customWidth="1"/>
    <col min="6419" max="6419" width="10.453125" style="1" customWidth="1"/>
    <col min="6420" max="6420" width="9.81640625" style="1" customWidth="1"/>
    <col min="6421" max="6656" width="9.1796875" style="1"/>
    <col min="6657" max="6657" width="45" style="1" customWidth="1"/>
    <col min="6658" max="6658" width="19.54296875" style="1" customWidth="1"/>
    <col min="6659" max="6659" width="23.26953125" style="1" customWidth="1"/>
    <col min="6660" max="6660" width="21.81640625" style="1" customWidth="1"/>
    <col min="6661" max="6661" width="20.54296875" style="1" customWidth="1"/>
    <col min="6662" max="6662" width="19.453125" style="1" customWidth="1"/>
    <col min="6663" max="6663" width="22" style="1" customWidth="1"/>
    <col min="6664" max="6664" width="19.26953125" style="1" customWidth="1"/>
    <col min="6665" max="6665" width="23.7265625" style="1" customWidth="1"/>
    <col min="6666" max="6666" width="10.26953125" style="1" customWidth="1"/>
    <col min="6667" max="6667" width="10" style="1" customWidth="1"/>
    <col min="6668" max="6669" width="10.1796875" style="1" customWidth="1"/>
    <col min="6670" max="6670" width="9.7265625" style="1" customWidth="1"/>
    <col min="6671" max="6671" width="11" style="1" customWidth="1"/>
    <col min="6672" max="6672" width="1.81640625" style="1" customWidth="1"/>
    <col min="6673" max="6673" width="10.453125" style="1" customWidth="1"/>
    <col min="6674" max="6674" width="9.7265625" style="1" customWidth="1"/>
    <col min="6675" max="6675" width="10.453125" style="1" customWidth="1"/>
    <col min="6676" max="6676" width="9.81640625" style="1" customWidth="1"/>
    <col min="6677" max="6912" width="9.1796875" style="1"/>
    <col min="6913" max="6913" width="45" style="1" customWidth="1"/>
    <col min="6914" max="6914" width="19.54296875" style="1" customWidth="1"/>
    <col min="6915" max="6915" width="23.26953125" style="1" customWidth="1"/>
    <col min="6916" max="6916" width="21.81640625" style="1" customWidth="1"/>
    <col min="6917" max="6917" width="20.54296875" style="1" customWidth="1"/>
    <col min="6918" max="6918" width="19.453125" style="1" customWidth="1"/>
    <col min="6919" max="6919" width="22" style="1" customWidth="1"/>
    <col min="6920" max="6920" width="19.26953125" style="1" customWidth="1"/>
    <col min="6921" max="6921" width="23.7265625" style="1" customWidth="1"/>
    <col min="6922" max="6922" width="10.26953125" style="1" customWidth="1"/>
    <col min="6923" max="6923" width="10" style="1" customWidth="1"/>
    <col min="6924" max="6925" width="10.1796875" style="1" customWidth="1"/>
    <col min="6926" max="6926" width="9.7265625" style="1" customWidth="1"/>
    <col min="6927" max="6927" width="11" style="1" customWidth="1"/>
    <col min="6928" max="6928" width="1.81640625" style="1" customWidth="1"/>
    <col min="6929" max="6929" width="10.453125" style="1" customWidth="1"/>
    <col min="6930" max="6930" width="9.7265625" style="1" customWidth="1"/>
    <col min="6931" max="6931" width="10.453125" style="1" customWidth="1"/>
    <col min="6932" max="6932" width="9.81640625" style="1" customWidth="1"/>
    <col min="6933" max="7168" width="9.1796875" style="1"/>
    <col min="7169" max="7169" width="45" style="1" customWidth="1"/>
    <col min="7170" max="7170" width="19.54296875" style="1" customWidth="1"/>
    <col min="7171" max="7171" width="23.26953125" style="1" customWidth="1"/>
    <col min="7172" max="7172" width="21.81640625" style="1" customWidth="1"/>
    <col min="7173" max="7173" width="20.54296875" style="1" customWidth="1"/>
    <col min="7174" max="7174" width="19.453125" style="1" customWidth="1"/>
    <col min="7175" max="7175" width="22" style="1" customWidth="1"/>
    <col min="7176" max="7176" width="19.26953125" style="1" customWidth="1"/>
    <col min="7177" max="7177" width="23.7265625" style="1" customWidth="1"/>
    <col min="7178" max="7178" width="10.26953125" style="1" customWidth="1"/>
    <col min="7179" max="7179" width="10" style="1" customWidth="1"/>
    <col min="7180" max="7181" width="10.1796875" style="1" customWidth="1"/>
    <col min="7182" max="7182" width="9.7265625" style="1" customWidth="1"/>
    <col min="7183" max="7183" width="11" style="1" customWidth="1"/>
    <col min="7184" max="7184" width="1.81640625" style="1" customWidth="1"/>
    <col min="7185" max="7185" width="10.453125" style="1" customWidth="1"/>
    <col min="7186" max="7186" width="9.7265625" style="1" customWidth="1"/>
    <col min="7187" max="7187" width="10.453125" style="1" customWidth="1"/>
    <col min="7188" max="7188" width="9.81640625" style="1" customWidth="1"/>
    <col min="7189" max="7424" width="9.1796875" style="1"/>
    <col min="7425" max="7425" width="45" style="1" customWidth="1"/>
    <col min="7426" max="7426" width="19.54296875" style="1" customWidth="1"/>
    <col min="7427" max="7427" width="23.26953125" style="1" customWidth="1"/>
    <col min="7428" max="7428" width="21.81640625" style="1" customWidth="1"/>
    <col min="7429" max="7429" width="20.54296875" style="1" customWidth="1"/>
    <col min="7430" max="7430" width="19.453125" style="1" customWidth="1"/>
    <col min="7431" max="7431" width="22" style="1" customWidth="1"/>
    <col min="7432" max="7432" width="19.26953125" style="1" customWidth="1"/>
    <col min="7433" max="7433" width="23.7265625" style="1" customWidth="1"/>
    <col min="7434" max="7434" width="10.26953125" style="1" customWidth="1"/>
    <col min="7435" max="7435" width="10" style="1" customWidth="1"/>
    <col min="7436" max="7437" width="10.1796875" style="1" customWidth="1"/>
    <col min="7438" max="7438" width="9.7265625" style="1" customWidth="1"/>
    <col min="7439" max="7439" width="11" style="1" customWidth="1"/>
    <col min="7440" max="7440" width="1.81640625" style="1" customWidth="1"/>
    <col min="7441" max="7441" width="10.453125" style="1" customWidth="1"/>
    <col min="7442" max="7442" width="9.7265625" style="1" customWidth="1"/>
    <col min="7443" max="7443" width="10.453125" style="1" customWidth="1"/>
    <col min="7444" max="7444" width="9.81640625" style="1" customWidth="1"/>
    <col min="7445" max="7680" width="9.1796875" style="1"/>
    <col min="7681" max="7681" width="45" style="1" customWidth="1"/>
    <col min="7682" max="7682" width="19.54296875" style="1" customWidth="1"/>
    <col min="7683" max="7683" width="23.26953125" style="1" customWidth="1"/>
    <col min="7684" max="7684" width="21.81640625" style="1" customWidth="1"/>
    <col min="7685" max="7685" width="20.54296875" style="1" customWidth="1"/>
    <col min="7686" max="7686" width="19.453125" style="1" customWidth="1"/>
    <col min="7687" max="7687" width="22" style="1" customWidth="1"/>
    <col min="7688" max="7688" width="19.26953125" style="1" customWidth="1"/>
    <col min="7689" max="7689" width="23.7265625" style="1" customWidth="1"/>
    <col min="7690" max="7690" width="10.26953125" style="1" customWidth="1"/>
    <col min="7691" max="7691" width="10" style="1" customWidth="1"/>
    <col min="7692" max="7693" width="10.1796875" style="1" customWidth="1"/>
    <col min="7694" max="7694" width="9.7265625" style="1" customWidth="1"/>
    <col min="7695" max="7695" width="11" style="1" customWidth="1"/>
    <col min="7696" max="7696" width="1.81640625" style="1" customWidth="1"/>
    <col min="7697" max="7697" width="10.453125" style="1" customWidth="1"/>
    <col min="7698" max="7698" width="9.7265625" style="1" customWidth="1"/>
    <col min="7699" max="7699" width="10.453125" style="1" customWidth="1"/>
    <col min="7700" max="7700" width="9.81640625" style="1" customWidth="1"/>
    <col min="7701" max="7936" width="9.1796875" style="1"/>
    <col min="7937" max="7937" width="45" style="1" customWidth="1"/>
    <col min="7938" max="7938" width="19.54296875" style="1" customWidth="1"/>
    <col min="7939" max="7939" width="23.26953125" style="1" customWidth="1"/>
    <col min="7940" max="7940" width="21.81640625" style="1" customWidth="1"/>
    <col min="7941" max="7941" width="20.54296875" style="1" customWidth="1"/>
    <col min="7942" max="7942" width="19.453125" style="1" customWidth="1"/>
    <col min="7943" max="7943" width="22" style="1" customWidth="1"/>
    <col min="7944" max="7944" width="19.26953125" style="1" customWidth="1"/>
    <col min="7945" max="7945" width="23.7265625" style="1" customWidth="1"/>
    <col min="7946" max="7946" width="10.26953125" style="1" customWidth="1"/>
    <col min="7947" max="7947" width="10" style="1" customWidth="1"/>
    <col min="7948" max="7949" width="10.1796875" style="1" customWidth="1"/>
    <col min="7950" max="7950" width="9.7265625" style="1" customWidth="1"/>
    <col min="7951" max="7951" width="11" style="1" customWidth="1"/>
    <col min="7952" max="7952" width="1.81640625" style="1" customWidth="1"/>
    <col min="7953" max="7953" width="10.453125" style="1" customWidth="1"/>
    <col min="7954" max="7954" width="9.7265625" style="1" customWidth="1"/>
    <col min="7955" max="7955" width="10.453125" style="1" customWidth="1"/>
    <col min="7956" max="7956" width="9.81640625" style="1" customWidth="1"/>
    <col min="7957" max="8192" width="9.1796875" style="1"/>
    <col min="8193" max="8193" width="45" style="1" customWidth="1"/>
    <col min="8194" max="8194" width="19.54296875" style="1" customWidth="1"/>
    <col min="8195" max="8195" width="23.26953125" style="1" customWidth="1"/>
    <col min="8196" max="8196" width="21.81640625" style="1" customWidth="1"/>
    <col min="8197" max="8197" width="20.54296875" style="1" customWidth="1"/>
    <col min="8198" max="8198" width="19.453125" style="1" customWidth="1"/>
    <col min="8199" max="8199" width="22" style="1" customWidth="1"/>
    <col min="8200" max="8200" width="19.26953125" style="1" customWidth="1"/>
    <col min="8201" max="8201" width="23.7265625" style="1" customWidth="1"/>
    <col min="8202" max="8202" width="10.26953125" style="1" customWidth="1"/>
    <col min="8203" max="8203" width="10" style="1" customWidth="1"/>
    <col min="8204" max="8205" width="10.1796875" style="1" customWidth="1"/>
    <col min="8206" max="8206" width="9.7265625" style="1" customWidth="1"/>
    <col min="8207" max="8207" width="11" style="1" customWidth="1"/>
    <col min="8208" max="8208" width="1.81640625" style="1" customWidth="1"/>
    <col min="8209" max="8209" width="10.453125" style="1" customWidth="1"/>
    <col min="8210" max="8210" width="9.7265625" style="1" customWidth="1"/>
    <col min="8211" max="8211" width="10.453125" style="1" customWidth="1"/>
    <col min="8212" max="8212" width="9.81640625" style="1" customWidth="1"/>
    <col min="8213" max="8448" width="9.1796875" style="1"/>
    <col min="8449" max="8449" width="45" style="1" customWidth="1"/>
    <col min="8450" max="8450" width="19.54296875" style="1" customWidth="1"/>
    <col min="8451" max="8451" width="23.26953125" style="1" customWidth="1"/>
    <col min="8452" max="8452" width="21.81640625" style="1" customWidth="1"/>
    <col min="8453" max="8453" width="20.54296875" style="1" customWidth="1"/>
    <col min="8454" max="8454" width="19.453125" style="1" customWidth="1"/>
    <col min="8455" max="8455" width="22" style="1" customWidth="1"/>
    <col min="8456" max="8456" width="19.26953125" style="1" customWidth="1"/>
    <col min="8457" max="8457" width="23.7265625" style="1" customWidth="1"/>
    <col min="8458" max="8458" width="10.26953125" style="1" customWidth="1"/>
    <col min="8459" max="8459" width="10" style="1" customWidth="1"/>
    <col min="8460" max="8461" width="10.1796875" style="1" customWidth="1"/>
    <col min="8462" max="8462" width="9.7265625" style="1" customWidth="1"/>
    <col min="8463" max="8463" width="11" style="1" customWidth="1"/>
    <col min="8464" max="8464" width="1.81640625" style="1" customWidth="1"/>
    <col min="8465" max="8465" width="10.453125" style="1" customWidth="1"/>
    <col min="8466" max="8466" width="9.7265625" style="1" customWidth="1"/>
    <col min="8467" max="8467" width="10.453125" style="1" customWidth="1"/>
    <col min="8468" max="8468" width="9.81640625" style="1" customWidth="1"/>
    <col min="8469" max="8704" width="9.1796875" style="1"/>
    <col min="8705" max="8705" width="45" style="1" customWidth="1"/>
    <col min="8706" max="8706" width="19.54296875" style="1" customWidth="1"/>
    <col min="8707" max="8707" width="23.26953125" style="1" customWidth="1"/>
    <col min="8708" max="8708" width="21.81640625" style="1" customWidth="1"/>
    <col min="8709" max="8709" width="20.54296875" style="1" customWidth="1"/>
    <col min="8710" max="8710" width="19.453125" style="1" customWidth="1"/>
    <col min="8711" max="8711" width="22" style="1" customWidth="1"/>
    <col min="8712" max="8712" width="19.26953125" style="1" customWidth="1"/>
    <col min="8713" max="8713" width="23.7265625" style="1" customWidth="1"/>
    <col min="8714" max="8714" width="10.26953125" style="1" customWidth="1"/>
    <col min="8715" max="8715" width="10" style="1" customWidth="1"/>
    <col min="8716" max="8717" width="10.1796875" style="1" customWidth="1"/>
    <col min="8718" max="8718" width="9.7265625" style="1" customWidth="1"/>
    <col min="8719" max="8719" width="11" style="1" customWidth="1"/>
    <col min="8720" max="8720" width="1.81640625" style="1" customWidth="1"/>
    <col min="8721" max="8721" width="10.453125" style="1" customWidth="1"/>
    <col min="8722" max="8722" width="9.7265625" style="1" customWidth="1"/>
    <col min="8723" max="8723" width="10.453125" style="1" customWidth="1"/>
    <col min="8724" max="8724" width="9.81640625" style="1" customWidth="1"/>
    <col min="8725" max="8960" width="9.1796875" style="1"/>
    <col min="8961" max="8961" width="45" style="1" customWidth="1"/>
    <col min="8962" max="8962" width="19.54296875" style="1" customWidth="1"/>
    <col min="8963" max="8963" width="23.26953125" style="1" customWidth="1"/>
    <col min="8964" max="8964" width="21.81640625" style="1" customWidth="1"/>
    <col min="8965" max="8965" width="20.54296875" style="1" customWidth="1"/>
    <col min="8966" max="8966" width="19.453125" style="1" customWidth="1"/>
    <col min="8967" max="8967" width="22" style="1" customWidth="1"/>
    <col min="8968" max="8968" width="19.26953125" style="1" customWidth="1"/>
    <col min="8969" max="8969" width="23.7265625" style="1" customWidth="1"/>
    <col min="8970" max="8970" width="10.26953125" style="1" customWidth="1"/>
    <col min="8971" max="8971" width="10" style="1" customWidth="1"/>
    <col min="8972" max="8973" width="10.1796875" style="1" customWidth="1"/>
    <col min="8974" max="8974" width="9.7265625" style="1" customWidth="1"/>
    <col min="8975" max="8975" width="11" style="1" customWidth="1"/>
    <col min="8976" max="8976" width="1.81640625" style="1" customWidth="1"/>
    <col min="8977" max="8977" width="10.453125" style="1" customWidth="1"/>
    <col min="8978" max="8978" width="9.7265625" style="1" customWidth="1"/>
    <col min="8979" max="8979" width="10.453125" style="1" customWidth="1"/>
    <col min="8980" max="8980" width="9.81640625" style="1" customWidth="1"/>
    <col min="8981" max="9216" width="9.1796875" style="1"/>
    <col min="9217" max="9217" width="45" style="1" customWidth="1"/>
    <col min="9218" max="9218" width="19.54296875" style="1" customWidth="1"/>
    <col min="9219" max="9219" width="23.26953125" style="1" customWidth="1"/>
    <col min="9220" max="9220" width="21.81640625" style="1" customWidth="1"/>
    <col min="9221" max="9221" width="20.54296875" style="1" customWidth="1"/>
    <col min="9222" max="9222" width="19.453125" style="1" customWidth="1"/>
    <col min="9223" max="9223" width="22" style="1" customWidth="1"/>
    <col min="9224" max="9224" width="19.26953125" style="1" customWidth="1"/>
    <col min="9225" max="9225" width="23.7265625" style="1" customWidth="1"/>
    <col min="9226" max="9226" width="10.26953125" style="1" customWidth="1"/>
    <col min="9227" max="9227" width="10" style="1" customWidth="1"/>
    <col min="9228" max="9229" width="10.1796875" style="1" customWidth="1"/>
    <col min="9230" max="9230" width="9.7265625" style="1" customWidth="1"/>
    <col min="9231" max="9231" width="11" style="1" customWidth="1"/>
    <col min="9232" max="9232" width="1.81640625" style="1" customWidth="1"/>
    <col min="9233" max="9233" width="10.453125" style="1" customWidth="1"/>
    <col min="9234" max="9234" width="9.7265625" style="1" customWidth="1"/>
    <col min="9235" max="9235" width="10.453125" style="1" customWidth="1"/>
    <col min="9236" max="9236" width="9.81640625" style="1" customWidth="1"/>
    <col min="9237" max="9472" width="9.1796875" style="1"/>
    <col min="9473" max="9473" width="45" style="1" customWidth="1"/>
    <col min="9474" max="9474" width="19.54296875" style="1" customWidth="1"/>
    <col min="9475" max="9475" width="23.26953125" style="1" customWidth="1"/>
    <col min="9476" max="9476" width="21.81640625" style="1" customWidth="1"/>
    <col min="9477" max="9477" width="20.54296875" style="1" customWidth="1"/>
    <col min="9478" max="9478" width="19.453125" style="1" customWidth="1"/>
    <col min="9479" max="9479" width="22" style="1" customWidth="1"/>
    <col min="9480" max="9480" width="19.26953125" style="1" customWidth="1"/>
    <col min="9481" max="9481" width="23.7265625" style="1" customWidth="1"/>
    <col min="9482" max="9482" width="10.26953125" style="1" customWidth="1"/>
    <col min="9483" max="9483" width="10" style="1" customWidth="1"/>
    <col min="9484" max="9485" width="10.1796875" style="1" customWidth="1"/>
    <col min="9486" max="9486" width="9.7265625" style="1" customWidth="1"/>
    <col min="9487" max="9487" width="11" style="1" customWidth="1"/>
    <col min="9488" max="9488" width="1.81640625" style="1" customWidth="1"/>
    <col min="9489" max="9489" width="10.453125" style="1" customWidth="1"/>
    <col min="9490" max="9490" width="9.7265625" style="1" customWidth="1"/>
    <col min="9491" max="9491" width="10.453125" style="1" customWidth="1"/>
    <col min="9492" max="9492" width="9.81640625" style="1" customWidth="1"/>
    <col min="9493" max="9728" width="9.1796875" style="1"/>
    <col min="9729" max="9729" width="45" style="1" customWidth="1"/>
    <col min="9730" max="9730" width="19.54296875" style="1" customWidth="1"/>
    <col min="9731" max="9731" width="23.26953125" style="1" customWidth="1"/>
    <col min="9732" max="9732" width="21.81640625" style="1" customWidth="1"/>
    <col min="9733" max="9733" width="20.54296875" style="1" customWidth="1"/>
    <col min="9734" max="9734" width="19.453125" style="1" customWidth="1"/>
    <col min="9735" max="9735" width="22" style="1" customWidth="1"/>
    <col min="9736" max="9736" width="19.26953125" style="1" customWidth="1"/>
    <col min="9737" max="9737" width="23.7265625" style="1" customWidth="1"/>
    <col min="9738" max="9738" width="10.26953125" style="1" customWidth="1"/>
    <col min="9739" max="9739" width="10" style="1" customWidth="1"/>
    <col min="9740" max="9741" width="10.1796875" style="1" customWidth="1"/>
    <col min="9742" max="9742" width="9.7265625" style="1" customWidth="1"/>
    <col min="9743" max="9743" width="11" style="1" customWidth="1"/>
    <col min="9744" max="9744" width="1.81640625" style="1" customWidth="1"/>
    <col min="9745" max="9745" width="10.453125" style="1" customWidth="1"/>
    <col min="9746" max="9746" width="9.7265625" style="1" customWidth="1"/>
    <col min="9747" max="9747" width="10.453125" style="1" customWidth="1"/>
    <col min="9748" max="9748" width="9.81640625" style="1" customWidth="1"/>
    <col min="9749" max="9984" width="9.1796875" style="1"/>
    <col min="9985" max="9985" width="45" style="1" customWidth="1"/>
    <col min="9986" max="9986" width="19.54296875" style="1" customWidth="1"/>
    <col min="9987" max="9987" width="23.26953125" style="1" customWidth="1"/>
    <col min="9988" max="9988" width="21.81640625" style="1" customWidth="1"/>
    <col min="9989" max="9989" width="20.54296875" style="1" customWidth="1"/>
    <col min="9990" max="9990" width="19.453125" style="1" customWidth="1"/>
    <col min="9991" max="9991" width="22" style="1" customWidth="1"/>
    <col min="9992" max="9992" width="19.26953125" style="1" customWidth="1"/>
    <col min="9993" max="9993" width="23.7265625" style="1" customWidth="1"/>
    <col min="9994" max="9994" width="10.26953125" style="1" customWidth="1"/>
    <col min="9995" max="9995" width="10" style="1" customWidth="1"/>
    <col min="9996" max="9997" width="10.1796875" style="1" customWidth="1"/>
    <col min="9998" max="9998" width="9.7265625" style="1" customWidth="1"/>
    <col min="9999" max="9999" width="11" style="1" customWidth="1"/>
    <col min="10000" max="10000" width="1.81640625" style="1" customWidth="1"/>
    <col min="10001" max="10001" width="10.453125" style="1" customWidth="1"/>
    <col min="10002" max="10002" width="9.7265625" style="1" customWidth="1"/>
    <col min="10003" max="10003" width="10.453125" style="1" customWidth="1"/>
    <col min="10004" max="10004" width="9.81640625" style="1" customWidth="1"/>
    <col min="10005" max="10240" width="9.1796875" style="1"/>
    <col min="10241" max="10241" width="45" style="1" customWidth="1"/>
    <col min="10242" max="10242" width="19.54296875" style="1" customWidth="1"/>
    <col min="10243" max="10243" width="23.26953125" style="1" customWidth="1"/>
    <col min="10244" max="10244" width="21.81640625" style="1" customWidth="1"/>
    <col min="10245" max="10245" width="20.54296875" style="1" customWidth="1"/>
    <col min="10246" max="10246" width="19.453125" style="1" customWidth="1"/>
    <col min="10247" max="10247" width="22" style="1" customWidth="1"/>
    <col min="10248" max="10248" width="19.26953125" style="1" customWidth="1"/>
    <col min="10249" max="10249" width="23.7265625" style="1" customWidth="1"/>
    <col min="10250" max="10250" width="10.26953125" style="1" customWidth="1"/>
    <col min="10251" max="10251" width="10" style="1" customWidth="1"/>
    <col min="10252" max="10253" width="10.1796875" style="1" customWidth="1"/>
    <col min="10254" max="10254" width="9.7265625" style="1" customWidth="1"/>
    <col min="10255" max="10255" width="11" style="1" customWidth="1"/>
    <col min="10256" max="10256" width="1.81640625" style="1" customWidth="1"/>
    <col min="10257" max="10257" width="10.453125" style="1" customWidth="1"/>
    <col min="10258" max="10258" width="9.7265625" style="1" customWidth="1"/>
    <col min="10259" max="10259" width="10.453125" style="1" customWidth="1"/>
    <col min="10260" max="10260" width="9.81640625" style="1" customWidth="1"/>
    <col min="10261" max="10496" width="9.1796875" style="1"/>
    <col min="10497" max="10497" width="45" style="1" customWidth="1"/>
    <col min="10498" max="10498" width="19.54296875" style="1" customWidth="1"/>
    <col min="10499" max="10499" width="23.26953125" style="1" customWidth="1"/>
    <col min="10500" max="10500" width="21.81640625" style="1" customWidth="1"/>
    <col min="10501" max="10501" width="20.54296875" style="1" customWidth="1"/>
    <col min="10502" max="10502" width="19.453125" style="1" customWidth="1"/>
    <col min="10503" max="10503" width="22" style="1" customWidth="1"/>
    <col min="10504" max="10504" width="19.26953125" style="1" customWidth="1"/>
    <col min="10505" max="10505" width="23.7265625" style="1" customWidth="1"/>
    <col min="10506" max="10506" width="10.26953125" style="1" customWidth="1"/>
    <col min="10507" max="10507" width="10" style="1" customWidth="1"/>
    <col min="10508" max="10509" width="10.1796875" style="1" customWidth="1"/>
    <col min="10510" max="10510" width="9.7265625" style="1" customWidth="1"/>
    <col min="10511" max="10511" width="11" style="1" customWidth="1"/>
    <col min="10512" max="10512" width="1.81640625" style="1" customWidth="1"/>
    <col min="10513" max="10513" width="10.453125" style="1" customWidth="1"/>
    <col min="10514" max="10514" width="9.7265625" style="1" customWidth="1"/>
    <col min="10515" max="10515" width="10.453125" style="1" customWidth="1"/>
    <col min="10516" max="10516" width="9.81640625" style="1" customWidth="1"/>
    <col min="10517" max="10752" width="9.1796875" style="1"/>
    <col min="10753" max="10753" width="45" style="1" customWidth="1"/>
    <col min="10754" max="10754" width="19.54296875" style="1" customWidth="1"/>
    <col min="10755" max="10755" width="23.26953125" style="1" customWidth="1"/>
    <col min="10756" max="10756" width="21.81640625" style="1" customWidth="1"/>
    <col min="10757" max="10757" width="20.54296875" style="1" customWidth="1"/>
    <col min="10758" max="10758" width="19.453125" style="1" customWidth="1"/>
    <col min="10759" max="10759" width="22" style="1" customWidth="1"/>
    <col min="10760" max="10760" width="19.26953125" style="1" customWidth="1"/>
    <col min="10761" max="10761" width="23.7265625" style="1" customWidth="1"/>
    <col min="10762" max="10762" width="10.26953125" style="1" customWidth="1"/>
    <col min="10763" max="10763" width="10" style="1" customWidth="1"/>
    <col min="10764" max="10765" width="10.1796875" style="1" customWidth="1"/>
    <col min="10766" max="10766" width="9.7265625" style="1" customWidth="1"/>
    <col min="10767" max="10767" width="11" style="1" customWidth="1"/>
    <col min="10768" max="10768" width="1.81640625" style="1" customWidth="1"/>
    <col min="10769" max="10769" width="10.453125" style="1" customWidth="1"/>
    <col min="10770" max="10770" width="9.7265625" style="1" customWidth="1"/>
    <col min="10771" max="10771" width="10.453125" style="1" customWidth="1"/>
    <col min="10772" max="10772" width="9.81640625" style="1" customWidth="1"/>
    <col min="10773" max="11008" width="9.1796875" style="1"/>
    <col min="11009" max="11009" width="45" style="1" customWidth="1"/>
    <col min="11010" max="11010" width="19.54296875" style="1" customWidth="1"/>
    <col min="11011" max="11011" width="23.26953125" style="1" customWidth="1"/>
    <col min="11012" max="11012" width="21.81640625" style="1" customWidth="1"/>
    <col min="11013" max="11013" width="20.54296875" style="1" customWidth="1"/>
    <col min="11014" max="11014" width="19.453125" style="1" customWidth="1"/>
    <col min="11015" max="11015" width="22" style="1" customWidth="1"/>
    <col min="11016" max="11016" width="19.26953125" style="1" customWidth="1"/>
    <col min="11017" max="11017" width="23.7265625" style="1" customWidth="1"/>
    <col min="11018" max="11018" width="10.26953125" style="1" customWidth="1"/>
    <col min="11019" max="11019" width="10" style="1" customWidth="1"/>
    <col min="11020" max="11021" width="10.1796875" style="1" customWidth="1"/>
    <col min="11022" max="11022" width="9.7265625" style="1" customWidth="1"/>
    <col min="11023" max="11023" width="11" style="1" customWidth="1"/>
    <col min="11024" max="11024" width="1.81640625" style="1" customWidth="1"/>
    <col min="11025" max="11025" width="10.453125" style="1" customWidth="1"/>
    <col min="11026" max="11026" width="9.7265625" style="1" customWidth="1"/>
    <col min="11027" max="11027" width="10.453125" style="1" customWidth="1"/>
    <col min="11028" max="11028" width="9.81640625" style="1" customWidth="1"/>
    <col min="11029" max="11264" width="9.1796875" style="1"/>
    <col min="11265" max="11265" width="45" style="1" customWidth="1"/>
    <col min="11266" max="11266" width="19.54296875" style="1" customWidth="1"/>
    <col min="11267" max="11267" width="23.26953125" style="1" customWidth="1"/>
    <col min="11268" max="11268" width="21.81640625" style="1" customWidth="1"/>
    <col min="11269" max="11269" width="20.54296875" style="1" customWidth="1"/>
    <col min="11270" max="11270" width="19.453125" style="1" customWidth="1"/>
    <col min="11271" max="11271" width="22" style="1" customWidth="1"/>
    <col min="11272" max="11272" width="19.26953125" style="1" customWidth="1"/>
    <col min="11273" max="11273" width="23.7265625" style="1" customWidth="1"/>
    <col min="11274" max="11274" width="10.26953125" style="1" customWidth="1"/>
    <col min="11275" max="11275" width="10" style="1" customWidth="1"/>
    <col min="11276" max="11277" width="10.1796875" style="1" customWidth="1"/>
    <col min="11278" max="11278" width="9.7265625" style="1" customWidth="1"/>
    <col min="11279" max="11279" width="11" style="1" customWidth="1"/>
    <col min="11280" max="11280" width="1.81640625" style="1" customWidth="1"/>
    <col min="11281" max="11281" width="10.453125" style="1" customWidth="1"/>
    <col min="11282" max="11282" width="9.7265625" style="1" customWidth="1"/>
    <col min="11283" max="11283" width="10.453125" style="1" customWidth="1"/>
    <col min="11284" max="11284" width="9.81640625" style="1" customWidth="1"/>
    <col min="11285" max="11520" width="9.1796875" style="1"/>
    <col min="11521" max="11521" width="45" style="1" customWidth="1"/>
    <col min="11522" max="11522" width="19.54296875" style="1" customWidth="1"/>
    <col min="11523" max="11523" width="23.26953125" style="1" customWidth="1"/>
    <col min="11524" max="11524" width="21.81640625" style="1" customWidth="1"/>
    <col min="11525" max="11525" width="20.54296875" style="1" customWidth="1"/>
    <col min="11526" max="11526" width="19.453125" style="1" customWidth="1"/>
    <col min="11527" max="11527" width="22" style="1" customWidth="1"/>
    <col min="11528" max="11528" width="19.26953125" style="1" customWidth="1"/>
    <col min="11529" max="11529" width="23.7265625" style="1" customWidth="1"/>
    <col min="11530" max="11530" width="10.26953125" style="1" customWidth="1"/>
    <col min="11531" max="11531" width="10" style="1" customWidth="1"/>
    <col min="11532" max="11533" width="10.1796875" style="1" customWidth="1"/>
    <col min="11534" max="11534" width="9.7265625" style="1" customWidth="1"/>
    <col min="11535" max="11535" width="11" style="1" customWidth="1"/>
    <col min="11536" max="11536" width="1.81640625" style="1" customWidth="1"/>
    <col min="11537" max="11537" width="10.453125" style="1" customWidth="1"/>
    <col min="11538" max="11538" width="9.7265625" style="1" customWidth="1"/>
    <col min="11539" max="11539" width="10.453125" style="1" customWidth="1"/>
    <col min="11540" max="11540" width="9.81640625" style="1" customWidth="1"/>
    <col min="11541" max="11776" width="9.1796875" style="1"/>
    <col min="11777" max="11777" width="45" style="1" customWidth="1"/>
    <col min="11778" max="11778" width="19.54296875" style="1" customWidth="1"/>
    <col min="11779" max="11779" width="23.26953125" style="1" customWidth="1"/>
    <col min="11780" max="11780" width="21.81640625" style="1" customWidth="1"/>
    <col min="11781" max="11781" width="20.54296875" style="1" customWidth="1"/>
    <col min="11782" max="11782" width="19.453125" style="1" customWidth="1"/>
    <col min="11783" max="11783" width="22" style="1" customWidth="1"/>
    <col min="11784" max="11784" width="19.26953125" style="1" customWidth="1"/>
    <col min="11785" max="11785" width="23.7265625" style="1" customWidth="1"/>
    <col min="11786" max="11786" width="10.26953125" style="1" customWidth="1"/>
    <col min="11787" max="11787" width="10" style="1" customWidth="1"/>
    <col min="11788" max="11789" width="10.1796875" style="1" customWidth="1"/>
    <col min="11790" max="11790" width="9.7265625" style="1" customWidth="1"/>
    <col min="11791" max="11791" width="11" style="1" customWidth="1"/>
    <col min="11792" max="11792" width="1.81640625" style="1" customWidth="1"/>
    <col min="11793" max="11793" width="10.453125" style="1" customWidth="1"/>
    <col min="11794" max="11794" width="9.7265625" style="1" customWidth="1"/>
    <col min="11795" max="11795" width="10.453125" style="1" customWidth="1"/>
    <col min="11796" max="11796" width="9.81640625" style="1" customWidth="1"/>
    <col min="11797" max="12032" width="9.1796875" style="1"/>
    <col min="12033" max="12033" width="45" style="1" customWidth="1"/>
    <col min="12034" max="12034" width="19.54296875" style="1" customWidth="1"/>
    <col min="12035" max="12035" width="23.26953125" style="1" customWidth="1"/>
    <col min="12036" max="12036" width="21.81640625" style="1" customWidth="1"/>
    <col min="12037" max="12037" width="20.54296875" style="1" customWidth="1"/>
    <col min="12038" max="12038" width="19.453125" style="1" customWidth="1"/>
    <col min="12039" max="12039" width="22" style="1" customWidth="1"/>
    <col min="12040" max="12040" width="19.26953125" style="1" customWidth="1"/>
    <col min="12041" max="12041" width="23.7265625" style="1" customWidth="1"/>
    <col min="12042" max="12042" width="10.26953125" style="1" customWidth="1"/>
    <col min="12043" max="12043" width="10" style="1" customWidth="1"/>
    <col min="12044" max="12045" width="10.1796875" style="1" customWidth="1"/>
    <col min="12046" max="12046" width="9.7265625" style="1" customWidth="1"/>
    <col min="12047" max="12047" width="11" style="1" customWidth="1"/>
    <col min="12048" max="12048" width="1.81640625" style="1" customWidth="1"/>
    <col min="12049" max="12049" width="10.453125" style="1" customWidth="1"/>
    <col min="12050" max="12050" width="9.7265625" style="1" customWidth="1"/>
    <col min="12051" max="12051" width="10.453125" style="1" customWidth="1"/>
    <col min="12052" max="12052" width="9.81640625" style="1" customWidth="1"/>
    <col min="12053" max="12288" width="9.1796875" style="1"/>
    <col min="12289" max="12289" width="45" style="1" customWidth="1"/>
    <col min="12290" max="12290" width="19.54296875" style="1" customWidth="1"/>
    <col min="12291" max="12291" width="23.26953125" style="1" customWidth="1"/>
    <col min="12292" max="12292" width="21.81640625" style="1" customWidth="1"/>
    <col min="12293" max="12293" width="20.54296875" style="1" customWidth="1"/>
    <col min="12294" max="12294" width="19.453125" style="1" customWidth="1"/>
    <col min="12295" max="12295" width="22" style="1" customWidth="1"/>
    <col min="12296" max="12296" width="19.26953125" style="1" customWidth="1"/>
    <col min="12297" max="12297" width="23.7265625" style="1" customWidth="1"/>
    <col min="12298" max="12298" width="10.26953125" style="1" customWidth="1"/>
    <col min="12299" max="12299" width="10" style="1" customWidth="1"/>
    <col min="12300" max="12301" width="10.1796875" style="1" customWidth="1"/>
    <col min="12302" max="12302" width="9.7265625" style="1" customWidth="1"/>
    <col min="12303" max="12303" width="11" style="1" customWidth="1"/>
    <col min="12304" max="12304" width="1.81640625" style="1" customWidth="1"/>
    <col min="12305" max="12305" width="10.453125" style="1" customWidth="1"/>
    <col min="12306" max="12306" width="9.7265625" style="1" customWidth="1"/>
    <col min="12307" max="12307" width="10.453125" style="1" customWidth="1"/>
    <col min="12308" max="12308" width="9.81640625" style="1" customWidth="1"/>
    <col min="12309" max="12544" width="9.1796875" style="1"/>
    <col min="12545" max="12545" width="45" style="1" customWidth="1"/>
    <col min="12546" max="12546" width="19.54296875" style="1" customWidth="1"/>
    <col min="12547" max="12547" width="23.26953125" style="1" customWidth="1"/>
    <col min="12548" max="12548" width="21.81640625" style="1" customWidth="1"/>
    <col min="12549" max="12549" width="20.54296875" style="1" customWidth="1"/>
    <col min="12550" max="12550" width="19.453125" style="1" customWidth="1"/>
    <col min="12551" max="12551" width="22" style="1" customWidth="1"/>
    <col min="12552" max="12552" width="19.26953125" style="1" customWidth="1"/>
    <col min="12553" max="12553" width="23.7265625" style="1" customWidth="1"/>
    <col min="12554" max="12554" width="10.26953125" style="1" customWidth="1"/>
    <col min="12555" max="12555" width="10" style="1" customWidth="1"/>
    <col min="12556" max="12557" width="10.1796875" style="1" customWidth="1"/>
    <col min="12558" max="12558" width="9.7265625" style="1" customWidth="1"/>
    <col min="12559" max="12559" width="11" style="1" customWidth="1"/>
    <col min="12560" max="12560" width="1.81640625" style="1" customWidth="1"/>
    <col min="12561" max="12561" width="10.453125" style="1" customWidth="1"/>
    <col min="12562" max="12562" width="9.7265625" style="1" customWidth="1"/>
    <col min="12563" max="12563" width="10.453125" style="1" customWidth="1"/>
    <col min="12564" max="12564" width="9.81640625" style="1" customWidth="1"/>
    <col min="12565" max="12800" width="9.1796875" style="1"/>
    <col min="12801" max="12801" width="45" style="1" customWidth="1"/>
    <col min="12802" max="12802" width="19.54296875" style="1" customWidth="1"/>
    <col min="12803" max="12803" width="23.26953125" style="1" customWidth="1"/>
    <col min="12804" max="12804" width="21.81640625" style="1" customWidth="1"/>
    <col min="12805" max="12805" width="20.54296875" style="1" customWidth="1"/>
    <col min="12806" max="12806" width="19.453125" style="1" customWidth="1"/>
    <col min="12807" max="12807" width="22" style="1" customWidth="1"/>
    <col min="12808" max="12808" width="19.26953125" style="1" customWidth="1"/>
    <col min="12809" max="12809" width="23.7265625" style="1" customWidth="1"/>
    <col min="12810" max="12810" width="10.26953125" style="1" customWidth="1"/>
    <col min="12811" max="12811" width="10" style="1" customWidth="1"/>
    <col min="12812" max="12813" width="10.1796875" style="1" customWidth="1"/>
    <col min="12814" max="12814" width="9.7265625" style="1" customWidth="1"/>
    <col min="12815" max="12815" width="11" style="1" customWidth="1"/>
    <col min="12816" max="12816" width="1.81640625" style="1" customWidth="1"/>
    <col min="12817" max="12817" width="10.453125" style="1" customWidth="1"/>
    <col min="12818" max="12818" width="9.7265625" style="1" customWidth="1"/>
    <col min="12819" max="12819" width="10.453125" style="1" customWidth="1"/>
    <col min="12820" max="12820" width="9.81640625" style="1" customWidth="1"/>
    <col min="12821" max="13056" width="9.1796875" style="1"/>
    <col min="13057" max="13057" width="45" style="1" customWidth="1"/>
    <col min="13058" max="13058" width="19.54296875" style="1" customWidth="1"/>
    <col min="13059" max="13059" width="23.26953125" style="1" customWidth="1"/>
    <col min="13060" max="13060" width="21.81640625" style="1" customWidth="1"/>
    <col min="13061" max="13061" width="20.54296875" style="1" customWidth="1"/>
    <col min="13062" max="13062" width="19.453125" style="1" customWidth="1"/>
    <col min="13063" max="13063" width="22" style="1" customWidth="1"/>
    <col min="13064" max="13064" width="19.26953125" style="1" customWidth="1"/>
    <col min="13065" max="13065" width="23.7265625" style="1" customWidth="1"/>
    <col min="13066" max="13066" width="10.26953125" style="1" customWidth="1"/>
    <col min="13067" max="13067" width="10" style="1" customWidth="1"/>
    <col min="13068" max="13069" width="10.1796875" style="1" customWidth="1"/>
    <col min="13070" max="13070" width="9.7265625" style="1" customWidth="1"/>
    <col min="13071" max="13071" width="11" style="1" customWidth="1"/>
    <col min="13072" max="13072" width="1.81640625" style="1" customWidth="1"/>
    <col min="13073" max="13073" width="10.453125" style="1" customWidth="1"/>
    <col min="13074" max="13074" width="9.7265625" style="1" customWidth="1"/>
    <col min="13075" max="13075" width="10.453125" style="1" customWidth="1"/>
    <col min="13076" max="13076" width="9.81640625" style="1" customWidth="1"/>
    <col min="13077" max="13312" width="9.1796875" style="1"/>
    <col min="13313" max="13313" width="45" style="1" customWidth="1"/>
    <col min="13314" max="13314" width="19.54296875" style="1" customWidth="1"/>
    <col min="13315" max="13315" width="23.26953125" style="1" customWidth="1"/>
    <col min="13316" max="13316" width="21.81640625" style="1" customWidth="1"/>
    <col min="13317" max="13317" width="20.54296875" style="1" customWidth="1"/>
    <col min="13318" max="13318" width="19.453125" style="1" customWidth="1"/>
    <col min="13319" max="13319" width="22" style="1" customWidth="1"/>
    <col min="13320" max="13320" width="19.26953125" style="1" customWidth="1"/>
    <col min="13321" max="13321" width="23.7265625" style="1" customWidth="1"/>
    <col min="13322" max="13322" width="10.26953125" style="1" customWidth="1"/>
    <col min="13323" max="13323" width="10" style="1" customWidth="1"/>
    <col min="13324" max="13325" width="10.1796875" style="1" customWidth="1"/>
    <col min="13326" max="13326" width="9.7265625" style="1" customWidth="1"/>
    <col min="13327" max="13327" width="11" style="1" customWidth="1"/>
    <col min="13328" max="13328" width="1.81640625" style="1" customWidth="1"/>
    <col min="13329" max="13329" width="10.453125" style="1" customWidth="1"/>
    <col min="13330" max="13330" width="9.7265625" style="1" customWidth="1"/>
    <col min="13331" max="13331" width="10.453125" style="1" customWidth="1"/>
    <col min="13332" max="13332" width="9.81640625" style="1" customWidth="1"/>
    <col min="13333" max="13568" width="9.1796875" style="1"/>
    <col min="13569" max="13569" width="45" style="1" customWidth="1"/>
    <col min="13570" max="13570" width="19.54296875" style="1" customWidth="1"/>
    <col min="13571" max="13571" width="23.26953125" style="1" customWidth="1"/>
    <col min="13572" max="13572" width="21.81640625" style="1" customWidth="1"/>
    <col min="13573" max="13573" width="20.54296875" style="1" customWidth="1"/>
    <col min="13574" max="13574" width="19.453125" style="1" customWidth="1"/>
    <col min="13575" max="13575" width="22" style="1" customWidth="1"/>
    <col min="13576" max="13576" width="19.26953125" style="1" customWidth="1"/>
    <col min="13577" max="13577" width="23.7265625" style="1" customWidth="1"/>
    <col min="13578" max="13578" width="10.26953125" style="1" customWidth="1"/>
    <col min="13579" max="13579" width="10" style="1" customWidth="1"/>
    <col min="13580" max="13581" width="10.1796875" style="1" customWidth="1"/>
    <col min="13582" max="13582" width="9.7265625" style="1" customWidth="1"/>
    <col min="13583" max="13583" width="11" style="1" customWidth="1"/>
    <col min="13584" max="13584" width="1.81640625" style="1" customWidth="1"/>
    <col min="13585" max="13585" width="10.453125" style="1" customWidth="1"/>
    <col min="13586" max="13586" width="9.7265625" style="1" customWidth="1"/>
    <col min="13587" max="13587" width="10.453125" style="1" customWidth="1"/>
    <col min="13588" max="13588" width="9.81640625" style="1" customWidth="1"/>
    <col min="13589" max="13824" width="9.1796875" style="1"/>
    <col min="13825" max="13825" width="45" style="1" customWidth="1"/>
    <col min="13826" max="13826" width="19.54296875" style="1" customWidth="1"/>
    <col min="13827" max="13827" width="23.26953125" style="1" customWidth="1"/>
    <col min="13828" max="13828" width="21.81640625" style="1" customWidth="1"/>
    <col min="13829" max="13829" width="20.54296875" style="1" customWidth="1"/>
    <col min="13830" max="13830" width="19.453125" style="1" customWidth="1"/>
    <col min="13831" max="13831" width="22" style="1" customWidth="1"/>
    <col min="13832" max="13832" width="19.26953125" style="1" customWidth="1"/>
    <col min="13833" max="13833" width="23.7265625" style="1" customWidth="1"/>
    <col min="13834" max="13834" width="10.26953125" style="1" customWidth="1"/>
    <col min="13835" max="13835" width="10" style="1" customWidth="1"/>
    <col min="13836" max="13837" width="10.1796875" style="1" customWidth="1"/>
    <col min="13838" max="13838" width="9.7265625" style="1" customWidth="1"/>
    <col min="13839" max="13839" width="11" style="1" customWidth="1"/>
    <col min="13840" max="13840" width="1.81640625" style="1" customWidth="1"/>
    <col min="13841" max="13841" width="10.453125" style="1" customWidth="1"/>
    <col min="13842" max="13842" width="9.7265625" style="1" customWidth="1"/>
    <col min="13843" max="13843" width="10.453125" style="1" customWidth="1"/>
    <col min="13844" max="13844" width="9.81640625" style="1" customWidth="1"/>
    <col min="13845" max="14080" width="9.1796875" style="1"/>
    <col min="14081" max="14081" width="45" style="1" customWidth="1"/>
    <col min="14082" max="14082" width="19.54296875" style="1" customWidth="1"/>
    <col min="14083" max="14083" width="23.26953125" style="1" customWidth="1"/>
    <col min="14084" max="14084" width="21.81640625" style="1" customWidth="1"/>
    <col min="14085" max="14085" width="20.54296875" style="1" customWidth="1"/>
    <col min="14086" max="14086" width="19.453125" style="1" customWidth="1"/>
    <col min="14087" max="14087" width="22" style="1" customWidth="1"/>
    <col min="14088" max="14088" width="19.26953125" style="1" customWidth="1"/>
    <col min="14089" max="14089" width="23.7265625" style="1" customWidth="1"/>
    <col min="14090" max="14090" width="10.26953125" style="1" customWidth="1"/>
    <col min="14091" max="14091" width="10" style="1" customWidth="1"/>
    <col min="14092" max="14093" width="10.1796875" style="1" customWidth="1"/>
    <col min="14094" max="14094" width="9.7265625" style="1" customWidth="1"/>
    <col min="14095" max="14095" width="11" style="1" customWidth="1"/>
    <col min="14096" max="14096" width="1.81640625" style="1" customWidth="1"/>
    <col min="14097" max="14097" width="10.453125" style="1" customWidth="1"/>
    <col min="14098" max="14098" width="9.7265625" style="1" customWidth="1"/>
    <col min="14099" max="14099" width="10.453125" style="1" customWidth="1"/>
    <col min="14100" max="14100" width="9.81640625" style="1" customWidth="1"/>
    <col min="14101" max="14336" width="9.1796875" style="1"/>
    <col min="14337" max="14337" width="45" style="1" customWidth="1"/>
    <col min="14338" max="14338" width="19.54296875" style="1" customWidth="1"/>
    <col min="14339" max="14339" width="23.26953125" style="1" customWidth="1"/>
    <col min="14340" max="14340" width="21.81640625" style="1" customWidth="1"/>
    <col min="14341" max="14341" width="20.54296875" style="1" customWidth="1"/>
    <col min="14342" max="14342" width="19.453125" style="1" customWidth="1"/>
    <col min="14343" max="14343" width="22" style="1" customWidth="1"/>
    <col min="14344" max="14344" width="19.26953125" style="1" customWidth="1"/>
    <col min="14345" max="14345" width="23.7265625" style="1" customWidth="1"/>
    <col min="14346" max="14346" width="10.26953125" style="1" customWidth="1"/>
    <col min="14347" max="14347" width="10" style="1" customWidth="1"/>
    <col min="14348" max="14349" width="10.1796875" style="1" customWidth="1"/>
    <col min="14350" max="14350" width="9.7265625" style="1" customWidth="1"/>
    <col min="14351" max="14351" width="11" style="1" customWidth="1"/>
    <col min="14352" max="14352" width="1.81640625" style="1" customWidth="1"/>
    <col min="14353" max="14353" width="10.453125" style="1" customWidth="1"/>
    <col min="14354" max="14354" width="9.7265625" style="1" customWidth="1"/>
    <col min="14355" max="14355" width="10.453125" style="1" customWidth="1"/>
    <col min="14356" max="14356" width="9.81640625" style="1" customWidth="1"/>
    <col min="14357" max="14592" width="9.1796875" style="1"/>
    <col min="14593" max="14593" width="45" style="1" customWidth="1"/>
    <col min="14594" max="14594" width="19.54296875" style="1" customWidth="1"/>
    <col min="14595" max="14595" width="23.26953125" style="1" customWidth="1"/>
    <col min="14596" max="14596" width="21.81640625" style="1" customWidth="1"/>
    <col min="14597" max="14597" width="20.54296875" style="1" customWidth="1"/>
    <col min="14598" max="14598" width="19.453125" style="1" customWidth="1"/>
    <col min="14599" max="14599" width="22" style="1" customWidth="1"/>
    <col min="14600" max="14600" width="19.26953125" style="1" customWidth="1"/>
    <col min="14601" max="14601" width="23.7265625" style="1" customWidth="1"/>
    <col min="14602" max="14602" width="10.26953125" style="1" customWidth="1"/>
    <col min="14603" max="14603" width="10" style="1" customWidth="1"/>
    <col min="14604" max="14605" width="10.1796875" style="1" customWidth="1"/>
    <col min="14606" max="14606" width="9.7265625" style="1" customWidth="1"/>
    <col min="14607" max="14607" width="11" style="1" customWidth="1"/>
    <col min="14608" max="14608" width="1.81640625" style="1" customWidth="1"/>
    <col min="14609" max="14609" width="10.453125" style="1" customWidth="1"/>
    <col min="14610" max="14610" width="9.7265625" style="1" customWidth="1"/>
    <col min="14611" max="14611" width="10.453125" style="1" customWidth="1"/>
    <col min="14612" max="14612" width="9.81640625" style="1" customWidth="1"/>
    <col min="14613" max="14848" width="9.1796875" style="1"/>
    <col min="14849" max="14849" width="45" style="1" customWidth="1"/>
    <col min="14850" max="14850" width="19.54296875" style="1" customWidth="1"/>
    <col min="14851" max="14851" width="23.26953125" style="1" customWidth="1"/>
    <col min="14852" max="14852" width="21.81640625" style="1" customWidth="1"/>
    <col min="14853" max="14853" width="20.54296875" style="1" customWidth="1"/>
    <col min="14854" max="14854" width="19.453125" style="1" customWidth="1"/>
    <col min="14855" max="14855" width="22" style="1" customWidth="1"/>
    <col min="14856" max="14856" width="19.26953125" style="1" customWidth="1"/>
    <col min="14857" max="14857" width="23.7265625" style="1" customWidth="1"/>
    <col min="14858" max="14858" width="10.26953125" style="1" customWidth="1"/>
    <col min="14859" max="14859" width="10" style="1" customWidth="1"/>
    <col min="14860" max="14861" width="10.1796875" style="1" customWidth="1"/>
    <col min="14862" max="14862" width="9.7265625" style="1" customWidth="1"/>
    <col min="14863" max="14863" width="11" style="1" customWidth="1"/>
    <col min="14864" max="14864" width="1.81640625" style="1" customWidth="1"/>
    <col min="14865" max="14865" width="10.453125" style="1" customWidth="1"/>
    <col min="14866" max="14866" width="9.7265625" style="1" customWidth="1"/>
    <col min="14867" max="14867" width="10.453125" style="1" customWidth="1"/>
    <col min="14868" max="14868" width="9.81640625" style="1" customWidth="1"/>
    <col min="14869" max="15104" width="9.1796875" style="1"/>
    <col min="15105" max="15105" width="45" style="1" customWidth="1"/>
    <col min="15106" max="15106" width="19.54296875" style="1" customWidth="1"/>
    <col min="15107" max="15107" width="23.26953125" style="1" customWidth="1"/>
    <col min="15108" max="15108" width="21.81640625" style="1" customWidth="1"/>
    <col min="15109" max="15109" width="20.54296875" style="1" customWidth="1"/>
    <col min="15110" max="15110" width="19.453125" style="1" customWidth="1"/>
    <col min="15111" max="15111" width="22" style="1" customWidth="1"/>
    <col min="15112" max="15112" width="19.26953125" style="1" customWidth="1"/>
    <col min="15113" max="15113" width="23.7265625" style="1" customWidth="1"/>
    <col min="15114" max="15114" width="10.26953125" style="1" customWidth="1"/>
    <col min="15115" max="15115" width="10" style="1" customWidth="1"/>
    <col min="15116" max="15117" width="10.1796875" style="1" customWidth="1"/>
    <col min="15118" max="15118" width="9.7265625" style="1" customWidth="1"/>
    <col min="15119" max="15119" width="11" style="1" customWidth="1"/>
    <col min="15120" max="15120" width="1.81640625" style="1" customWidth="1"/>
    <col min="15121" max="15121" width="10.453125" style="1" customWidth="1"/>
    <col min="15122" max="15122" width="9.7265625" style="1" customWidth="1"/>
    <col min="15123" max="15123" width="10.453125" style="1" customWidth="1"/>
    <col min="15124" max="15124" width="9.81640625" style="1" customWidth="1"/>
    <col min="15125" max="15360" width="9.1796875" style="1"/>
    <col min="15361" max="15361" width="45" style="1" customWidth="1"/>
    <col min="15362" max="15362" width="19.54296875" style="1" customWidth="1"/>
    <col min="15363" max="15363" width="23.26953125" style="1" customWidth="1"/>
    <col min="15364" max="15364" width="21.81640625" style="1" customWidth="1"/>
    <col min="15365" max="15365" width="20.54296875" style="1" customWidth="1"/>
    <col min="15366" max="15366" width="19.453125" style="1" customWidth="1"/>
    <col min="15367" max="15367" width="22" style="1" customWidth="1"/>
    <col min="15368" max="15368" width="19.26953125" style="1" customWidth="1"/>
    <col min="15369" max="15369" width="23.7265625" style="1" customWidth="1"/>
    <col min="15370" max="15370" width="10.26953125" style="1" customWidth="1"/>
    <col min="15371" max="15371" width="10" style="1" customWidth="1"/>
    <col min="15372" max="15373" width="10.1796875" style="1" customWidth="1"/>
    <col min="15374" max="15374" width="9.7265625" style="1" customWidth="1"/>
    <col min="15375" max="15375" width="11" style="1" customWidth="1"/>
    <col min="15376" max="15376" width="1.81640625" style="1" customWidth="1"/>
    <col min="15377" max="15377" width="10.453125" style="1" customWidth="1"/>
    <col min="15378" max="15378" width="9.7265625" style="1" customWidth="1"/>
    <col min="15379" max="15379" width="10.453125" style="1" customWidth="1"/>
    <col min="15380" max="15380" width="9.81640625" style="1" customWidth="1"/>
    <col min="15381" max="15616" width="9.1796875" style="1"/>
    <col min="15617" max="15617" width="45" style="1" customWidth="1"/>
    <col min="15618" max="15618" width="19.54296875" style="1" customWidth="1"/>
    <col min="15619" max="15619" width="23.26953125" style="1" customWidth="1"/>
    <col min="15620" max="15620" width="21.81640625" style="1" customWidth="1"/>
    <col min="15621" max="15621" width="20.54296875" style="1" customWidth="1"/>
    <col min="15622" max="15622" width="19.453125" style="1" customWidth="1"/>
    <col min="15623" max="15623" width="22" style="1" customWidth="1"/>
    <col min="15624" max="15624" width="19.26953125" style="1" customWidth="1"/>
    <col min="15625" max="15625" width="23.7265625" style="1" customWidth="1"/>
    <col min="15626" max="15626" width="10.26953125" style="1" customWidth="1"/>
    <col min="15627" max="15627" width="10" style="1" customWidth="1"/>
    <col min="15628" max="15629" width="10.1796875" style="1" customWidth="1"/>
    <col min="15630" max="15630" width="9.7265625" style="1" customWidth="1"/>
    <col min="15631" max="15631" width="11" style="1" customWidth="1"/>
    <col min="15632" max="15632" width="1.81640625" style="1" customWidth="1"/>
    <col min="15633" max="15633" width="10.453125" style="1" customWidth="1"/>
    <col min="15634" max="15634" width="9.7265625" style="1" customWidth="1"/>
    <col min="15635" max="15635" width="10.453125" style="1" customWidth="1"/>
    <col min="15636" max="15636" width="9.81640625" style="1" customWidth="1"/>
    <col min="15637" max="15872" width="9.1796875" style="1"/>
    <col min="15873" max="15873" width="45" style="1" customWidth="1"/>
    <col min="15874" max="15874" width="19.54296875" style="1" customWidth="1"/>
    <col min="15875" max="15875" width="23.26953125" style="1" customWidth="1"/>
    <col min="15876" max="15876" width="21.81640625" style="1" customWidth="1"/>
    <col min="15877" max="15877" width="20.54296875" style="1" customWidth="1"/>
    <col min="15878" max="15878" width="19.453125" style="1" customWidth="1"/>
    <col min="15879" max="15879" width="22" style="1" customWidth="1"/>
    <col min="15880" max="15880" width="19.26953125" style="1" customWidth="1"/>
    <col min="15881" max="15881" width="23.7265625" style="1" customWidth="1"/>
    <col min="15882" max="15882" width="10.26953125" style="1" customWidth="1"/>
    <col min="15883" max="15883" width="10" style="1" customWidth="1"/>
    <col min="15884" max="15885" width="10.1796875" style="1" customWidth="1"/>
    <col min="15886" max="15886" width="9.7265625" style="1" customWidth="1"/>
    <col min="15887" max="15887" width="11" style="1" customWidth="1"/>
    <col min="15888" max="15888" width="1.81640625" style="1" customWidth="1"/>
    <col min="15889" max="15889" width="10.453125" style="1" customWidth="1"/>
    <col min="15890" max="15890" width="9.7265625" style="1" customWidth="1"/>
    <col min="15891" max="15891" width="10.453125" style="1" customWidth="1"/>
    <col min="15892" max="15892" width="9.81640625" style="1" customWidth="1"/>
    <col min="15893" max="16128" width="9.1796875" style="1"/>
    <col min="16129" max="16129" width="45" style="1" customWidth="1"/>
    <col min="16130" max="16130" width="19.54296875" style="1" customWidth="1"/>
    <col min="16131" max="16131" width="23.26953125" style="1" customWidth="1"/>
    <col min="16132" max="16132" width="21.81640625" style="1" customWidth="1"/>
    <col min="16133" max="16133" width="20.54296875" style="1" customWidth="1"/>
    <col min="16134" max="16134" width="19.453125" style="1" customWidth="1"/>
    <col min="16135" max="16135" width="22" style="1" customWidth="1"/>
    <col min="16136" max="16136" width="19.26953125" style="1" customWidth="1"/>
    <col min="16137" max="16137" width="23.7265625" style="1" customWidth="1"/>
    <col min="16138" max="16138" width="10.26953125" style="1" customWidth="1"/>
    <col min="16139" max="16139" width="10" style="1" customWidth="1"/>
    <col min="16140" max="16141" width="10.1796875" style="1" customWidth="1"/>
    <col min="16142" max="16142" width="9.7265625" style="1" customWidth="1"/>
    <col min="16143" max="16143" width="11" style="1" customWidth="1"/>
    <col min="16144" max="16144" width="1.81640625" style="1" customWidth="1"/>
    <col min="16145" max="16145" width="10.453125" style="1" customWidth="1"/>
    <col min="16146" max="16146" width="9.7265625" style="1" customWidth="1"/>
    <col min="16147" max="16147" width="10.453125" style="1" customWidth="1"/>
    <col min="16148" max="16148" width="9.81640625" style="1" customWidth="1"/>
    <col min="16149" max="16384" width="9.1796875" style="1"/>
  </cols>
  <sheetData>
    <row r="1" spans="1:22" ht="48.75" customHeight="1" x14ac:dyDescent="0.2"/>
    <row r="2" spans="1:22" ht="20" x14ac:dyDescent="0.4">
      <c r="A2" s="3"/>
      <c r="N2" s="4"/>
    </row>
    <row r="3" spans="1:22" ht="5.25" customHeight="1" x14ac:dyDescent="0.35">
      <c r="A3" s="4"/>
    </row>
    <row r="4" spans="1:22" ht="15.75" customHeight="1" x14ac:dyDescent="0.35">
      <c r="A4" s="4"/>
      <c r="C4" s="4" t="s">
        <v>1</v>
      </c>
      <c r="E4" s="7" t="s">
        <v>24</v>
      </c>
      <c r="F4" s="53" t="s">
        <v>25</v>
      </c>
      <c r="G4" s="54"/>
      <c r="H4" s="55"/>
    </row>
    <row r="5" spans="1:22" ht="15.75" customHeight="1" x14ac:dyDescent="0.35">
      <c r="A5" s="56"/>
      <c r="C5" s="57" t="s">
        <v>26</v>
      </c>
      <c r="V5" s="4"/>
    </row>
    <row r="6" spans="1:22" ht="12.75" customHeight="1" x14ac:dyDescent="0.35">
      <c r="A6" s="58"/>
      <c r="C6" s="59"/>
      <c r="I6" s="56"/>
      <c r="Q6" s="60"/>
      <c r="R6" s="56"/>
    </row>
    <row r="7" spans="1:22" s="14" customFormat="1" ht="20.25" customHeight="1" x14ac:dyDescent="0.4">
      <c r="A7" s="7"/>
      <c r="B7" s="61" t="s">
        <v>27</v>
      </c>
      <c r="C7" s="62" t="s">
        <v>28</v>
      </c>
      <c r="D7" s="62" t="s">
        <v>29</v>
      </c>
      <c r="E7" s="62" t="s">
        <v>30</v>
      </c>
      <c r="F7" s="62" t="s">
        <v>31</v>
      </c>
      <c r="G7" s="62"/>
      <c r="H7" s="63"/>
      <c r="I7" s="7"/>
      <c r="J7" s="7"/>
      <c r="K7" s="7"/>
      <c r="L7" s="7"/>
      <c r="M7" s="7"/>
      <c r="N7" s="1"/>
      <c r="O7" s="1"/>
      <c r="P7" s="1"/>
      <c r="Q7" s="1"/>
      <c r="R7" s="1"/>
      <c r="S7" s="1"/>
      <c r="T7" s="1"/>
    </row>
    <row r="8" spans="1:22" ht="18" customHeight="1" x14ac:dyDescent="0.4">
      <c r="A8" s="7"/>
      <c r="B8" s="64" t="s">
        <v>32</v>
      </c>
      <c r="C8" s="65" t="s">
        <v>33</v>
      </c>
      <c r="D8" s="65" t="s">
        <v>28</v>
      </c>
      <c r="E8" s="65" t="s">
        <v>34</v>
      </c>
      <c r="F8" s="65" t="s">
        <v>35</v>
      </c>
      <c r="G8" s="65" t="s">
        <v>36</v>
      </c>
      <c r="H8" s="65" t="s">
        <v>36</v>
      </c>
      <c r="I8" s="7"/>
      <c r="J8" s="7"/>
      <c r="K8" s="7"/>
      <c r="L8" s="7"/>
      <c r="M8" s="7"/>
      <c r="O8" s="1"/>
    </row>
    <row r="9" spans="1:22" ht="16.5" customHeight="1" x14ac:dyDescent="0.4">
      <c r="A9" s="66"/>
      <c r="B9" s="67" t="s">
        <v>37</v>
      </c>
      <c r="C9" s="65" t="s">
        <v>38</v>
      </c>
      <c r="D9" s="65" t="s">
        <v>39</v>
      </c>
      <c r="E9" s="68">
        <v>0.12</v>
      </c>
      <c r="F9" s="65" t="s">
        <v>40</v>
      </c>
      <c r="G9" s="65" t="s">
        <v>41</v>
      </c>
      <c r="H9" s="65" t="s">
        <v>42</v>
      </c>
      <c r="I9" s="7"/>
      <c r="J9" s="7"/>
      <c r="K9" s="7"/>
      <c r="L9" s="7"/>
      <c r="M9" s="7"/>
      <c r="O9" s="1"/>
    </row>
    <row r="10" spans="1:22" ht="18" x14ac:dyDescent="0.4">
      <c r="A10" s="69" t="s">
        <v>43</v>
      </c>
      <c r="B10" s="70"/>
      <c r="C10" s="71"/>
      <c r="D10" s="71"/>
      <c r="E10" s="72"/>
      <c r="F10" s="71"/>
      <c r="G10" s="71"/>
      <c r="H10" s="73"/>
      <c r="I10" s="7"/>
      <c r="J10" s="7"/>
      <c r="K10" s="7"/>
      <c r="L10" s="7"/>
      <c r="M10" s="7"/>
      <c r="O10" s="1"/>
    </row>
    <row r="11" spans="1:22" ht="18" customHeight="1" x14ac:dyDescent="0.35">
      <c r="A11" s="74" t="s">
        <v>44</v>
      </c>
      <c r="B11" s="75"/>
      <c r="C11" s="76"/>
      <c r="D11" s="77">
        <f>SUM(B11*C11*52)</f>
        <v>0</v>
      </c>
      <c r="E11" s="78">
        <f>(D11*0.12)</f>
        <v>0</v>
      </c>
      <c r="F11" s="79"/>
      <c r="G11" s="80">
        <f>E11+F11</f>
        <v>0</v>
      </c>
      <c r="H11" s="81">
        <f>D11+G11</f>
        <v>0</v>
      </c>
      <c r="I11" s="7"/>
      <c r="J11" s="7"/>
      <c r="K11" s="7"/>
      <c r="L11" s="7"/>
      <c r="M11" s="7"/>
      <c r="O11" s="1"/>
    </row>
    <row r="12" spans="1:22" ht="19.5" customHeight="1" x14ac:dyDescent="0.35">
      <c r="A12" s="74" t="s">
        <v>45</v>
      </c>
      <c r="B12" s="82"/>
      <c r="C12" s="76"/>
      <c r="D12" s="77">
        <f>SUM(B12*C12*52)</f>
        <v>0</v>
      </c>
      <c r="E12" s="78">
        <f>(D12*0.12)</f>
        <v>0</v>
      </c>
      <c r="F12" s="79"/>
      <c r="G12" s="80">
        <f>E12+F12</f>
        <v>0</v>
      </c>
      <c r="H12" s="81">
        <f>D12+G12</f>
        <v>0</v>
      </c>
      <c r="I12" s="7"/>
      <c r="J12" s="7"/>
      <c r="K12" s="7"/>
      <c r="L12" s="7"/>
      <c r="M12" s="7"/>
      <c r="O12" s="1"/>
    </row>
    <row r="13" spans="1:22" ht="21" customHeight="1" x14ac:dyDescent="0.35">
      <c r="A13" s="74" t="s">
        <v>46</v>
      </c>
      <c r="B13" s="75"/>
      <c r="C13" s="76"/>
      <c r="D13" s="77">
        <f>SUM(B13*C13*52)</f>
        <v>0</v>
      </c>
      <c r="E13" s="78">
        <f>(D13*0.12)</f>
        <v>0</v>
      </c>
      <c r="F13" s="79"/>
      <c r="G13" s="80">
        <f>E13+F13</f>
        <v>0</v>
      </c>
      <c r="H13" s="81">
        <f>D13+G13</f>
        <v>0</v>
      </c>
      <c r="I13" s="7"/>
      <c r="J13" s="7"/>
      <c r="K13" s="7"/>
      <c r="L13" s="7"/>
      <c r="M13" s="7"/>
      <c r="O13" s="1"/>
    </row>
    <row r="14" spans="1:22" ht="20.25" customHeight="1" x14ac:dyDescent="0.35">
      <c r="A14" s="74" t="s">
        <v>47</v>
      </c>
      <c r="B14" s="82"/>
      <c r="C14" s="76"/>
      <c r="D14" s="77">
        <f>SUM(B14*C14*52)</f>
        <v>0</v>
      </c>
      <c r="E14" s="78">
        <f>(D14*0.12)</f>
        <v>0</v>
      </c>
      <c r="F14" s="79"/>
      <c r="G14" s="80">
        <f>E14+F14</f>
        <v>0</v>
      </c>
      <c r="H14" s="81">
        <f>D14+G14</f>
        <v>0</v>
      </c>
      <c r="I14" s="7"/>
      <c r="J14" s="7"/>
      <c r="K14" s="7"/>
      <c r="L14" s="7"/>
      <c r="M14" s="7"/>
      <c r="O14" s="1"/>
    </row>
    <row r="15" spans="1:22" ht="21" customHeight="1" x14ac:dyDescent="0.35">
      <c r="A15" s="83"/>
      <c r="B15" s="84"/>
      <c r="C15" s="85"/>
      <c r="D15" s="86"/>
      <c r="E15" s="87"/>
      <c r="F15" s="88"/>
      <c r="G15" s="89" t="s">
        <v>48</v>
      </c>
      <c r="H15" s="90">
        <f>SUM(H11:H14)</f>
        <v>0</v>
      </c>
      <c r="I15" s="7"/>
      <c r="J15" s="7"/>
      <c r="K15" s="7"/>
      <c r="L15" s="7"/>
      <c r="M15" s="7"/>
      <c r="O15" s="1"/>
    </row>
    <row r="16" spans="1:22" ht="15" customHeight="1" x14ac:dyDescent="0.4">
      <c r="A16" s="69" t="s">
        <v>49</v>
      </c>
      <c r="B16" s="91"/>
      <c r="C16" s="92"/>
      <c r="D16" s="93"/>
      <c r="E16" s="94"/>
      <c r="F16" s="94"/>
      <c r="G16" s="92"/>
      <c r="H16" s="95"/>
      <c r="I16" s="7"/>
      <c r="J16" s="7"/>
      <c r="K16" s="7"/>
      <c r="L16" s="7"/>
      <c r="M16" s="7"/>
      <c r="O16" s="1"/>
    </row>
    <row r="17" spans="1:15" ht="16.5" customHeight="1" x14ac:dyDescent="0.35">
      <c r="A17" s="74" t="s">
        <v>44</v>
      </c>
      <c r="B17" s="75"/>
      <c r="C17" s="76"/>
      <c r="D17" s="77">
        <f>SUM(B17*C17*52)</f>
        <v>0</v>
      </c>
      <c r="E17" s="78">
        <f>(D17*0.12)</f>
        <v>0</v>
      </c>
      <c r="F17" s="79"/>
      <c r="G17" s="80">
        <f>E17+F17</f>
        <v>0</v>
      </c>
      <c r="H17" s="81">
        <f>D17+G17</f>
        <v>0</v>
      </c>
      <c r="I17" s="7"/>
      <c r="J17" s="7"/>
      <c r="K17" s="7"/>
      <c r="L17" s="7"/>
      <c r="M17" s="7"/>
      <c r="N17" s="2"/>
      <c r="O17" s="1"/>
    </row>
    <row r="18" spans="1:15" ht="18" customHeight="1" x14ac:dyDescent="0.35">
      <c r="A18" s="74" t="s">
        <v>45</v>
      </c>
      <c r="B18" s="82"/>
      <c r="C18" s="76"/>
      <c r="D18" s="77">
        <f>SUM(B18*C18*52)</f>
        <v>0</v>
      </c>
      <c r="E18" s="78">
        <f>(D18*0.12)</f>
        <v>0</v>
      </c>
      <c r="F18" s="79"/>
      <c r="G18" s="80">
        <f>E18+F18</f>
        <v>0</v>
      </c>
      <c r="H18" s="81">
        <f>D18+G18</f>
        <v>0</v>
      </c>
      <c r="I18" s="7"/>
      <c r="J18" s="7"/>
      <c r="K18" s="7"/>
      <c r="L18" s="7"/>
      <c r="M18" s="7"/>
      <c r="N18" s="2"/>
      <c r="O18" s="1"/>
    </row>
    <row r="19" spans="1:15" ht="17.25" customHeight="1" x14ac:dyDescent="0.35">
      <c r="A19" s="74" t="s">
        <v>46</v>
      </c>
      <c r="B19" s="75"/>
      <c r="C19" s="76"/>
      <c r="D19" s="77">
        <f>SUM(B19*C19*52)</f>
        <v>0</v>
      </c>
      <c r="E19" s="78">
        <f>(D19*0.12)</f>
        <v>0</v>
      </c>
      <c r="F19" s="79"/>
      <c r="G19" s="80">
        <f>E19+F19</f>
        <v>0</v>
      </c>
      <c r="H19" s="81">
        <f>D19+G19</f>
        <v>0</v>
      </c>
      <c r="I19" s="7"/>
      <c r="J19" s="7"/>
      <c r="K19" s="7"/>
      <c r="L19" s="7"/>
      <c r="M19" s="7"/>
      <c r="N19" s="2"/>
      <c r="O19" s="1"/>
    </row>
    <row r="20" spans="1:15" ht="18" customHeight="1" x14ac:dyDescent="0.35">
      <c r="A20" s="74" t="s">
        <v>47</v>
      </c>
      <c r="B20" s="82"/>
      <c r="C20" s="76"/>
      <c r="D20" s="77">
        <f>SUM(B20*C20*52)</f>
        <v>0</v>
      </c>
      <c r="E20" s="78">
        <f>(D20*0.12)</f>
        <v>0</v>
      </c>
      <c r="F20" s="79"/>
      <c r="G20" s="80">
        <f>E20+F20</f>
        <v>0</v>
      </c>
      <c r="H20" s="81">
        <f>D20+G20</f>
        <v>0</v>
      </c>
      <c r="I20" s="7"/>
      <c r="J20" s="7"/>
      <c r="K20" s="7"/>
      <c r="L20" s="7"/>
      <c r="M20" s="7"/>
      <c r="N20" s="2"/>
      <c r="O20" s="1"/>
    </row>
    <row r="21" spans="1:15" ht="15" customHeight="1" x14ac:dyDescent="0.35">
      <c r="A21" s="83"/>
      <c r="B21" s="84"/>
      <c r="C21" s="85"/>
      <c r="D21" s="86"/>
      <c r="E21" s="87"/>
      <c r="F21" s="88"/>
      <c r="G21" s="89" t="s">
        <v>48</v>
      </c>
      <c r="H21" s="90">
        <f>SUM(H17:H20)</f>
        <v>0</v>
      </c>
      <c r="I21" s="7"/>
      <c r="J21" s="7"/>
      <c r="K21" s="7"/>
      <c r="L21" s="7"/>
      <c r="M21" s="7"/>
      <c r="N21" s="2"/>
      <c r="O21" s="1"/>
    </row>
    <row r="22" spans="1:15" ht="14.25" customHeight="1" x14ac:dyDescent="0.4">
      <c r="A22" s="96" t="s">
        <v>50</v>
      </c>
      <c r="B22" s="97"/>
      <c r="C22" s="98"/>
      <c r="D22" s="99"/>
      <c r="E22" s="100"/>
      <c r="F22" s="100"/>
      <c r="G22" s="101"/>
      <c r="H22" s="102"/>
      <c r="I22" s="7"/>
      <c r="J22" s="7"/>
      <c r="K22" s="7"/>
      <c r="L22" s="7"/>
      <c r="M22" s="7"/>
      <c r="N22" s="2"/>
      <c r="O22" s="1"/>
    </row>
    <row r="23" spans="1:15" ht="19.5" customHeight="1" x14ac:dyDescent="0.35">
      <c r="A23" s="74" t="s">
        <v>51</v>
      </c>
      <c r="B23" s="75"/>
      <c r="C23" s="76"/>
      <c r="D23" s="103">
        <f>SUM(B23*C23*52)</f>
        <v>0</v>
      </c>
      <c r="E23" s="78">
        <f>(D23*0.12)</f>
        <v>0</v>
      </c>
      <c r="F23" s="79"/>
      <c r="G23" s="80">
        <f>E23+F23</f>
        <v>0</v>
      </c>
      <c r="H23" s="81">
        <f>D23+G23</f>
        <v>0</v>
      </c>
      <c r="I23" s="7"/>
      <c r="J23" s="7"/>
      <c r="K23" s="7"/>
      <c r="L23" s="7"/>
      <c r="M23" s="7"/>
      <c r="N23" s="2"/>
      <c r="O23" s="1"/>
    </row>
    <row r="24" spans="1:15" ht="18" customHeight="1" x14ac:dyDescent="0.35">
      <c r="A24" s="74" t="s">
        <v>45</v>
      </c>
      <c r="B24" s="82"/>
      <c r="C24" s="104"/>
      <c r="D24" s="103">
        <f>SUM(B24*C24*52)</f>
        <v>0</v>
      </c>
      <c r="E24" s="78">
        <f>(D24*0.12)</f>
        <v>0</v>
      </c>
      <c r="F24" s="79"/>
      <c r="G24" s="80">
        <f>E24+F24</f>
        <v>0</v>
      </c>
      <c r="H24" s="81">
        <f>D24+G24</f>
        <v>0</v>
      </c>
      <c r="I24" s="7"/>
      <c r="J24" s="7"/>
      <c r="K24" s="7"/>
      <c r="L24" s="7"/>
      <c r="M24" s="7"/>
      <c r="N24" s="2"/>
      <c r="O24" s="1"/>
    </row>
    <row r="25" spans="1:15" ht="16.5" customHeight="1" x14ac:dyDescent="0.35">
      <c r="A25" s="74" t="s">
        <v>46</v>
      </c>
      <c r="B25" s="75"/>
      <c r="C25" s="76"/>
      <c r="D25" s="103">
        <f>SUM(B25*C25*52)</f>
        <v>0</v>
      </c>
      <c r="E25" s="78">
        <f>(D25*0.12)</f>
        <v>0</v>
      </c>
      <c r="F25" s="79"/>
      <c r="G25" s="80">
        <f>E25+F25</f>
        <v>0</v>
      </c>
      <c r="H25" s="81">
        <f>D25+G25</f>
        <v>0</v>
      </c>
      <c r="I25" s="7"/>
      <c r="J25" s="7"/>
      <c r="K25" s="7"/>
      <c r="L25" s="7"/>
      <c r="M25" s="7"/>
      <c r="N25" s="2"/>
      <c r="O25" s="1"/>
    </row>
    <row r="26" spans="1:15" ht="18" customHeight="1" x14ac:dyDescent="0.35">
      <c r="A26" s="74" t="s">
        <v>47</v>
      </c>
      <c r="B26" s="82"/>
      <c r="C26" s="104"/>
      <c r="D26" s="77">
        <f>SUM(B26*C26*52)</f>
        <v>0</v>
      </c>
      <c r="E26" s="78">
        <f>(D26*0.12)</f>
        <v>0</v>
      </c>
      <c r="F26" s="79"/>
      <c r="G26" s="80">
        <f>E26+F26</f>
        <v>0</v>
      </c>
      <c r="H26" s="81">
        <f>D26+G26</f>
        <v>0</v>
      </c>
      <c r="I26" s="7"/>
      <c r="J26" s="7"/>
      <c r="K26" s="7"/>
      <c r="L26" s="7"/>
      <c r="M26" s="7"/>
      <c r="N26" s="2"/>
      <c r="O26" s="1"/>
    </row>
    <row r="27" spans="1:15" ht="15.75" customHeight="1" x14ac:dyDescent="0.35">
      <c r="A27" s="7"/>
      <c r="B27" s="105"/>
      <c r="C27" s="106"/>
      <c r="D27" s="107"/>
      <c r="E27" s="87"/>
      <c r="F27" s="88"/>
      <c r="G27" s="89" t="s">
        <v>48</v>
      </c>
      <c r="H27" s="90">
        <f>SUM(H23:H26)</f>
        <v>0</v>
      </c>
      <c r="I27" s="7"/>
      <c r="J27" s="7"/>
      <c r="K27" s="7"/>
      <c r="L27" s="7"/>
      <c r="M27" s="7"/>
      <c r="N27" s="2"/>
      <c r="O27" s="1"/>
    </row>
    <row r="28" spans="1:15" ht="15" customHeight="1" x14ac:dyDescent="0.4">
      <c r="A28" s="108" t="s">
        <v>52</v>
      </c>
      <c r="B28" s="97"/>
      <c r="C28" s="98"/>
      <c r="D28" s="99"/>
      <c r="E28" s="100"/>
      <c r="F28" s="100"/>
      <c r="G28" s="101"/>
      <c r="H28" s="102"/>
      <c r="I28" s="7"/>
      <c r="J28" s="7"/>
      <c r="K28" s="7"/>
      <c r="L28" s="7"/>
      <c r="M28" s="7"/>
      <c r="N28" s="2"/>
      <c r="O28" s="1"/>
    </row>
    <row r="29" spans="1:15" ht="18.75" customHeight="1" x14ac:dyDescent="0.35">
      <c r="A29" s="74" t="s">
        <v>53</v>
      </c>
      <c r="B29" s="75"/>
      <c r="C29" s="76"/>
      <c r="D29" s="77">
        <f>SUM(B29*C29*52)</f>
        <v>0</v>
      </c>
      <c r="E29" s="78">
        <f>(D29*0.12)</f>
        <v>0</v>
      </c>
      <c r="F29" s="79"/>
      <c r="G29" s="80">
        <f>E29+F29</f>
        <v>0</v>
      </c>
      <c r="H29" s="81">
        <f>D29+G29</f>
        <v>0</v>
      </c>
      <c r="I29" s="7"/>
      <c r="J29" s="7"/>
      <c r="K29" s="7"/>
      <c r="L29" s="7"/>
      <c r="M29" s="7"/>
      <c r="N29" s="2"/>
      <c r="O29" s="1"/>
    </row>
    <row r="30" spans="1:15" ht="16.5" customHeight="1" x14ac:dyDescent="0.35">
      <c r="A30" s="74" t="s">
        <v>54</v>
      </c>
      <c r="B30" s="82"/>
      <c r="C30" s="104"/>
      <c r="D30" s="77">
        <f>SUM(B30*C30*52)</f>
        <v>0</v>
      </c>
      <c r="E30" s="78">
        <f>(D30*0.12)</f>
        <v>0</v>
      </c>
      <c r="F30" s="79"/>
      <c r="G30" s="80">
        <f>E30+F30</f>
        <v>0</v>
      </c>
      <c r="H30" s="81">
        <f>D30+G30</f>
        <v>0</v>
      </c>
      <c r="I30" s="7"/>
      <c r="J30" s="7"/>
      <c r="K30" s="7"/>
      <c r="L30" s="7"/>
      <c r="M30" s="7"/>
      <c r="N30" s="2"/>
      <c r="O30" s="1"/>
    </row>
    <row r="31" spans="1:15" ht="17.25" customHeight="1" x14ac:dyDescent="0.35">
      <c r="A31" s="74" t="s">
        <v>46</v>
      </c>
      <c r="B31" s="75"/>
      <c r="C31" s="76"/>
      <c r="D31" s="77">
        <f>SUM(B31*C31*52)</f>
        <v>0</v>
      </c>
      <c r="E31" s="78">
        <f>(D31*0.12)</f>
        <v>0</v>
      </c>
      <c r="F31" s="79"/>
      <c r="G31" s="80">
        <f>E31+F31</f>
        <v>0</v>
      </c>
      <c r="H31" s="81">
        <f>D31+G31</f>
        <v>0</v>
      </c>
      <c r="I31" s="7"/>
      <c r="J31" s="7"/>
      <c r="K31" s="7"/>
      <c r="L31" s="7"/>
      <c r="M31" s="7"/>
      <c r="N31" s="2"/>
      <c r="O31" s="1"/>
    </row>
    <row r="32" spans="1:15" ht="18.75" customHeight="1" x14ac:dyDescent="0.35">
      <c r="A32" s="74" t="s">
        <v>47</v>
      </c>
      <c r="B32" s="82"/>
      <c r="C32" s="104"/>
      <c r="D32" s="77">
        <f>SUM(B32*C32*52)</f>
        <v>0</v>
      </c>
      <c r="E32" s="78">
        <f>(D32*0.12)</f>
        <v>0</v>
      </c>
      <c r="F32" s="79"/>
      <c r="G32" s="80">
        <f>E32+F32</f>
        <v>0</v>
      </c>
      <c r="H32" s="81">
        <f>D32+G32</f>
        <v>0</v>
      </c>
      <c r="I32" s="7"/>
      <c r="J32" s="7"/>
      <c r="K32" s="7"/>
      <c r="L32" s="7"/>
      <c r="M32" s="7"/>
      <c r="N32" s="2"/>
      <c r="O32" s="1"/>
    </row>
    <row r="33" spans="1:22" ht="18.75" customHeight="1" x14ac:dyDescent="0.35">
      <c r="A33" s="109"/>
      <c r="B33" s="105"/>
      <c r="C33" s="106"/>
      <c r="D33" s="107"/>
      <c r="E33" s="87"/>
      <c r="F33" s="88"/>
      <c r="G33" s="89" t="s">
        <v>48</v>
      </c>
      <c r="H33" s="90">
        <f>SUM(H29:H32)</f>
        <v>0</v>
      </c>
      <c r="I33" s="7"/>
      <c r="J33" s="7"/>
      <c r="K33" s="7"/>
      <c r="L33" s="7"/>
      <c r="M33" s="7"/>
      <c r="N33" s="2"/>
      <c r="O33" s="1"/>
      <c r="Q33" s="43"/>
      <c r="R33" s="43"/>
      <c r="S33" s="43"/>
      <c r="T33" s="43"/>
    </row>
    <row r="34" spans="1:22" ht="14.25" customHeight="1" x14ac:dyDescent="0.4">
      <c r="A34" s="108" t="s">
        <v>55</v>
      </c>
      <c r="B34" s="97"/>
      <c r="C34" s="98"/>
      <c r="D34" s="99"/>
      <c r="E34" s="100"/>
      <c r="F34" s="100"/>
      <c r="G34" s="101"/>
      <c r="H34" s="102"/>
      <c r="I34" s="7"/>
      <c r="J34" s="7"/>
      <c r="K34" s="7"/>
      <c r="L34" s="7"/>
      <c r="M34" s="7"/>
      <c r="N34" s="2"/>
      <c r="O34" s="1"/>
    </row>
    <row r="35" spans="1:22" ht="21" customHeight="1" x14ac:dyDescent="0.35">
      <c r="A35" s="74" t="s">
        <v>53</v>
      </c>
      <c r="B35" s="75"/>
      <c r="C35" s="76"/>
      <c r="D35" s="77">
        <f>SUM(B35*C35*52)</f>
        <v>0</v>
      </c>
      <c r="E35" s="78">
        <f>(D35*0.12)</f>
        <v>0</v>
      </c>
      <c r="F35" s="79"/>
      <c r="G35" s="80">
        <f>E35+F35</f>
        <v>0</v>
      </c>
      <c r="H35" s="81">
        <f>D35+G35</f>
        <v>0</v>
      </c>
      <c r="I35" s="7"/>
      <c r="J35" s="7"/>
      <c r="K35" s="7"/>
      <c r="L35" s="7"/>
      <c r="M35" s="7"/>
      <c r="N35" s="2"/>
      <c r="O35" s="1"/>
    </row>
    <row r="36" spans="1:22" s="43" customFormat="1" ht="18.75" customHeight="1" x14ac:dyDescent="0.35">
      <c r="A36" s="74" t="s">
        <v>54</v>
      </c>
      <c r="B36" s="82"/>
      <c r="C36" s="104"/>
      <c r="D36" s="77">
        <f>SUM(B36*C36*52)</f>
        <v>0</v>
      </c>
      <c r="E36" s="78">
        <f>(D36*0.12)</f>
        <v>0</v>
      </c>
      <c r="F36" s="79"/>
      <c r="G36" s="80">
        <f>E36+F36</f>
        <v>0</v>
      </c>
      <c r="H36" s="81">
        <f>D36+G36</f>
        <v>0</v>
      </c>
      <c r="I36" s="7"/>
      <c r="J36" s="7"/>
      <c r="K36" s="7"/>
      <c r="L36" s="7"/>
      <c r="M36" s="7"/>
      <c r="N36" s="2"/>
      <c r="O36" s="1"/>
      <c r="P36" s="1"/>
      <c r="Q36" s="1"/>
      <c r="R36" s="1"/>
      <c r="S36" s="1"/>
      <c r="T36" s="1"/>
    </row>
    <row r="37" spans="1:22" ht="18" customHeight="1" x14ac:dyDescent="0.35">
      <c r="A37" s="74" t="s">
        <v>46</v>
      </c>
      <c r="B37" s="75"/>
      <c r="C37" s="76"/>
      <c r="D37" s="77">
        <f>SUM(B37*C37*52)</f>
        <v>0</v>
      </c>
      <c r="E37" s="78">
        <f>(D37*0.12)</f>
        <v>0</v>
      </c>
      <c r="F37" s="79"/>
      <c r="G37" s="80">
        <f>E37+F37</f>
        <v>0</v>
      </c>
      <c r="H37" s="81">
        <f>D37+G37</f>
        <v>0</v>
      </c>
      <c r="I37" s="7"/>
      <c r="J37" s="7"/>
      <c r="K37" s="7"/>
      <c r="L37" s="7"/>
      <c r="M37" s="7"/>
      <c r="N37" s="2"/>
      <c r="O37" s="1"/>
    </row>
    <row r="38" spans="1:22" ht="19.5" customHeight="1" x14ac:dyDescent="0.35">
      <c r="A38" s="74" t="s">
        <v>47</v>
      </c>
      <c r="B38" s="82"/>
      <c r="C38" s="104"/>
      <c r="D38" s="77">
        <f>SUM(B38*C38*52)</f>
        <v>0</v>
      </c>
      <c r="E38" s="78">
        <f>(D38*0.12)</f>
        <v>0</v>
      </c>
      <c r="F38" s="79"/>
      <c r="G38" s="80">
        <f>E38+F38</f>
        <v>0</v>
      </c>
      <c r="H38" s="81">
        <f>D38+G38</f>
        <v>0</v>
      </c>
      <c r="I38" s="7"/>
      <c r="J38" s="7"/>
      <c r="K38" s="7"/>
      <c r="L38" s="7"/>
      <c r="M38" s="7"/>
      <c r="N38" s="2"/>
      <c r="O38" s="1"/>
    </row>
    <row r="39" spans="1:22" ht="19.5" customHeight="1" x14ac:dyDescent="0.35">
      <c r="A39" s="109"/>
      <c r="B39" s="105"/>
      <c r="C39" s="106"/>
      <c r="D39" s="107"/>
      <c r="E39" s="87"/>
      <c r="F39" s="88"/>
      <c r="G39" s="89" t="s">
        <v>48</v>
      </c>
      <c r="H39" s="90">
        <f>SUM(H35:H38)</f>
        <v>0</v>
      </c>
      <c r="I39" s="7"/>
      <c r="J39" s="7"/>
      <c r="K39" s="7"/>
      <c r="L39" s="7"/>
      <c r="M39" s="7"/>
      <c r="N39" s="2"/>
      <c r="O39" s="1"/>
    </row>
    <row r="40" spans="1:22" ht="21.75" customHeight="1" x14ac:dyDescent="0.4">
      <c r="A40" s="108" t="s">
        <v>56</v>
      </c>
      <c r="B40" s="97"/>
      <c r="C40" s="98"/>
      <c r="D40" s="99"/>
      <c r="E40" s="100"/>
      <c r="F40" s="100"/>
      <c r="G40" s="101"/>
      <c r="H40" s="102"/>
      <c r="I40" s="7"/>
      <c r="J40" s="7"/>
      <c r="K40" s="7"/>
      <c r="L40" s="7"/>
      <c r="M40" s="7"/>
      <c r="N40" s="2"/>
      <c r="O40" s="1"/>
      <c r="V40" s="2"/>
    </row>
    <row r="41" spans="1:22" ht="21.75" customHeight="1" x14ac:dyDescent="0.35">
      <c r="A41" s="74" t="s">
        <v>53</v>
      </c>
      <c r="B41" s="75"/>
      <c r="C41" s="76"/>
      <c r="D41" s="77">
        <f>SUM(B41*C41*52)</f>
        <v>0</v>
      </c>
      <c r="E41" s="78">
        <f>(D41*0.12)</f>
        <v>0</v>
      </c>
      <c r="F41" s="79"/>
      <c r="G41" s="80">
        <f>E41+F41</f>
        <v>0</v>
      </c>
      <c r="H41" s="81">
        <f>D41+G41</f>
        <v>0</v>
      </c>
      <c r="I41" s="7"/>
      <c r="J41" s="7"/>
      <c r="K41" s="7"/>
      <c r="L41" s="7"/>
      <c r="M41" s="7"/>
      <c r="N41" s="2"/>
      <c r="O41" s="1"/>
    </row>
    <row r="42" spans="1:22" ht="17.25" customHeight="1" x14ac:dyDescent="0.35">
      <c r="A42" s="74" t="s">
        <v>54</v>
      </c>
      <c r="B42" s="82"/>
      <c r="C42" s="104"/>
      <c r="D42" s="77">
        <f>SUM(B42*C42*52)</f>
        <v>0</v>
      </c>
      <c r="E42" s="78">
        <f>(D42*0.12)</f>
        <v>0</v>
      </c>
      <c r="F42" s="79"/>
      <c r="G42" s="80">
        <f>E42+F42</f>
        <v>0</v>
      </c>
      <c r="H42" s="81">
        <f>D42+G42</f>
        <v>0</v>
      </c>
      <c r="I42" s="7"/>
      <c r="J42" s="7"/>
      <c r="K42" s="7"/>
      <c r="L42" s="7"/>
      <c r="M42" s="7"/>
      <c r="N42" s="2"/>
      <c r="O42" s="1"/>
    </row>
    <row r="43" spans="1:22" ht="16.5" customHeight="1" x14ac:dyDescent="0.35">
      <c r="A43" s="74" t="s">
        <v>46</v>
      </c>
      <c r="B43" s="75"/>
      <c r="C43" s="76"/>
      <c r="D43" s="77">
        <f>SUM(B43*C43*52)</f>
        <v>0</v>
      </c>
      <c r="E43" s="78">
        <f>(D43*0.12)</f>
        <v>0</v>
      </c>
      <c r="F43" s="79"/>
      <c r="G43" s="80">
        <f>E43+F43</f>
        <v>0</v>
      </c>
      <c r="H43" s="81">
        <f>D43+G43</f>
        <v>0</v>
      </c>
      <c r="I43" s="110"/>
      <c r="J43" s="7"/>
      <c r="K43" s="7"/>
      <c r="L43" s="7"/>
      <c r="M43" s="7"/>
      <c r="N43" s="2"/>
      <c r="O43" s="1"/>
    </row>
    <row r="44" spans="1:22" ht="18" customHeight="1" x14ac:dyDescent="0.35">
      <c r="A44" s="74" t="s">
        <v>47</v>
      </c>
      <c r="B44" s="82"/>
      <c r="C44" s="104"/>
      <c r="D44" s="77">
        <f>SUM(B44*C44*52)</f>
        <v>0</v>
      </c>
      <c r="E44" s="78">
        <f>(D44*0.12)</f>
        <v>0</v>
      </c>
      <c r="F44" s="79"/>
      <c r="G44" s="80">
        <f>E44+F44</f>
        <v>0</v>
      </c>
      <c r="H44" s="111">
        <f>D44+G44</f>
        <v>0</v>
      </c>
      <c r="I44" s="112"/>
      <c r="J44" s="7"/>
      <c r="K44" s="7"/>
      <c r="L44" s="7"/>
      <c r="M44" s="7"/>
      <c r="N44" s="2"/>
      <c r="O44" s="1"/>
      <c r="V44" s="2"/>
    </row>
    <row r="45" spans="1:22" ht="19.5" customHeight="1" x14ac:dyDescent="0.2">
      <c r="A45" s="109"/>
      <c r="B45" s="105"/>
      <c r="C45" s="106"/>
      <c r="D45" s="107"/>
      <c r="E45" s="87"/>
      <c r="F45" s="88"/>
      <c r="G45" s="89" t="s">
        <v>48</v>
      </c>
      <c r="H45" s="90">
        <f>SUM(H41:H44)</f>
        <v>0</v>
      </c>
      <c r="N45" s="2"/>
      <c r="O45" s="1"/>
      <c r="V45" s="2"/>
    </row>
    <row r="46" spans="1:22" ht="25.5" customHeight="1" x14ac:dyDescent="0.4">
      <c r="A46" s="108" t="s">
        <v>57</v>
      </c>
      <c r="B46" s="97"/>
      <c r="C46" s="98"/>
      <c r="D46" s="99"/>
      <c r="E46" s="100"/>
      <c r="F46" s="100"/>
      <c r="G46" s="101"/>
      <c r="H46" s="102"/>
      <c r="N46" s="2"/>
      <c r="O46" s="1"/>
    </row>
    <row r="47" spans="1:22" ht="20.25" customHeight="1" x14ac:dyDescent="0.35">
      <c r="A47" s="74" t="s">
        <v>53</v>
      </c>
      <c r="B47" s="75"/>
      <c r="C47" s="76"/>
      <c r="D47" s="77">
        <f>SUM(B47*C47*52)</f>
        <v>0</v>
      </c>
      <c r="E47" s="78">
        <f>(D47*0.12)</f>
        <v>0</v>
      </c>
      <c r="F47" s="79"/>
      <c r="G47" s="80">
        <f>E47+F47</f>
        <v>0</v>
      </c>
      <c r="H47" s="81">
        <f>D47+G47</f>
        <v>0</v>
      </c>
      <c r="O47" s="1"/>
    </row>
    <row r="48" spans="1:22" ht="26.25" customHeight="1" x14ac:dyDescent="0.35">
      <c r="A48" s="74" t="s">
        <v>54</v>
      </c>
      <c r="B48" s="82"/>
      <c r="C48" s="104"/>
      <c r="D48" s="77">
        <f>SUM(B48*C48*52)</f>
        <v>0</v>
      </c>
      <c r="E48" s="78">
        <f>(D48*0.12)</f>
        <v>0</v>
      </c>
      <c r="F48" s="79"/>
      <c r="G48" s="80">
        <f>E48+F48</f>
        <v>0</v>
      </c>
      <c r="H48" s="81">
        <f>D48+G48</f>
        <v>0</v>
      </c>
      <c r="O48" s="1"/>
    </row>
    <row r="49" spans="1:15" ht="24.75" customHeight="1" x14ac:dyDescent="0.35">
      <c r="A49" s="74" t="s">
        <v>46</v>
      </c>
      <c r="B49" s="75"/>
      <c r="C49" s="76"/>
      <c r="D49" s="77">
        <f>SUM(B49*C49*52)</f>
        <v>0</v>
      </c>
      <c r="E49" s="78">
        <f>(D49*0.12)</f>
        <v>0</v>
      </c>
      <c r="F49" s="79"/>
      <c r="G49" s="80">
        <f>E49+F49</f>
        <v>0</v>
      </c>
      <c r="H49" s="81">
        <f>D49+G49</f>
        <v>0</v>
      </c>
      <c r="O49" s="1"/>
    </row>
    <row r="50" spans="1:15" ht="24" customHeight="1" x14ac:dyDescent="0.35">
      <c r="A50" s="74" t="s">
        <v>47</v>
      </c>
      <c r="B50" s="82"/>
      <c r="C50" s="104"/>
      <c r="D50" s="77">
        <f>SUM(B50*C50*52)</f>
        <v>0</v>
      </c>
      <c r="E50" s="78">
        <f>(D50*0.12)</f>
        <v>0</v>
      </c>
      <c r="F50" s="79"/>
      <c r="G50" s="80">
        <f>E50+F50</f>
        <v>0</v>
      </c>
      <c r="H50" s="81">
        <f>D50+G50</f>
        <v>0</v>
      </c>
      <c r="O50" s="1"/>
    </row>
    <row r="51" spans="1:15" ht="21.75" customHeight="1" x14ac:dyDescent="0.2">
      <c r="A51" s="109"/>
      <c r="B51" s="105"/>
      <c r="C51" s="106"/>
      <c r="D51" s="107"/>
      <c r="E51" s="87"/>
      <c r="F51" s="88"/>
      <c r="G51" s="89" t="s">
        <v>48</v>
      </c>
      <c r="H51" s="90">
        <f>SUM(H47:H50)</f>
        <v>0</v>
      </c>
      <c r="O51" s="1"/>
    </row>
    <row r="52" spans="1:15" ht="18" x14ac:dyDescent="0.4">
      <c r="A52" s="69" t="s">
        <v>58</v>
      </c>
      <c r="B52" s="97"/>
      <c r="C52" s="98"/>
      <c r="D52" s="99"/>
      <c r="E52" s="100"/>
      <c r="F52" s="100"/>
      <c r="G52" s="98"/>
      <c r="H52" s="102"/>
    </row>
    <row r="53" spans="1:15" ht="17.5" x14ac:dyDescent="0.35">
      <c r="A53" s="113" t="s">
        <v>59</v>
      </c>
      <c r="B53" s="75"/>
      <c r="C53" s="76"/>
      <c r="D53" s="103">
        <f t="shared" ref="D53:D59" si="0">SUM(B53*C53*52)</f>
        <v>0</v>
      </c>
      <c r="E53" s="78">
        <f t="shared" ref="E53:E59" si="1">(D53*0.12)</f>
        <v>0</v>
      </c>
      <c r="F53" s="79"/>
      <c r="G53" s="80">
        <f t="shared" ref="G53:G59" si="2">E53+F53</f>
        <v>0</v>
      </c>
      <c r="H53" s="81">
        <f t="shared" ref="H53:H59" si="3">D53+G53</f>
        <v>0</v>
      </c>
    </row>
    <row r="54" spans="1:15" ht="17.5" x14ac:dyDescent="0.35">
      <c r="A54" s="113" t="s">
        <v>60</v>
      </c>
      <c r="B54" s="82"/>
      <c r="C54" s="104"/>
      <c r="D54" s="103">
        <f t="shared" si="0"/>
        <v>0</v>
      </c>
      <c r="E54" s="78">
        <f t="shared" si="1"/>
        <v>0</v>
      </c>
      <c r="F54" s="79"/>
      <c r="G54" s="80">
        <f t="shared" si="2"/>
        <v>0</v>
      </c>
      <c r="H54" s="81">
        <f t="shared" si="3"/>
        <v>0</v>
      </c>
    </row>
    <row r="55" spans="1:15" ht="17.5" x14ac:dyDescent="0.35">
      <c r="A55" s="113" t="s">
        <v>61</v>
      </c>
      <c r="B55" s="82"/>
      <c r="C55" s="104"/>
      <c r="D55" s="103">
        <f t="shared" si="0"/>
        <v>0</v>
      </c>
      <c r="E55" s="78">
        <f t="shared" si="1"/>
        <v>0</v>
      </c>
      <c r="F55" s="79"/>
      <c r="G55" s="80">
        <f t="shared" si="2"/>
        <v>0</v>
      </c>
      <c r="H55" s="81">
        <f t="shared" si="3"/>
        <v>0</v>
      </c>
    </row>
    <row r="56" spans="1:15" ht="17.5" x14ac:dyDescent="0.35">
      <c r="A56" s="113" t="s">
        <v>62</v>
      </c>
      <c r="B56" s="82"/>
      <c r="C56" s="104"/>
      <c r="D56" s="103">
        <f t="shared" si="0"/>
        <v>0</v>
      </c>
      <c r="E56" s="78">
        <f t="shared" si="1"/>
        <v>0</v>
      </c>
      <c r="F56" s="79"/>
      <c r="G56" s="80">
        <f t="shared" si="2"/>
        <v>0</v>
      </c>
      <c r="H56" s="81">
        <f t="shared" si="3"/>
        <v>0</v>
      </c>
    </row>
    <row r="57" spans="1:15" ht="17.5" x14ac:dyDescent="0.35">
      <c r="A57" s="113" t="s">
        <v>63</v>
      </c>
      <c r="B57" s="82"/>
      <c r="C57" s="104"/>
      <c r="D57" s="77">
        <f t="shared" si="0"/>
        <v>0</v>
      </c>
      <c r="E57" s="78">
        <f t="shared" si="1"/>
        <v>0</v>
      </c>
      <c r="F57" s="79"/>
      <c r="G57" s="80">
        <f t="shared" si="2"/>
        <v>0</v>
      </c>
      <c r="H57" s="81">
        <f t="shared" si="3"/>
        <v>0</v>
      </c>
    </row>
    <row r="58" spans="1:15" ht="17.5" x14ac:dyDescent="0.35">
      <c r="A58" s="113" t="s">
        <v>64</v>
      </c>
      <c r="B58" s="82"/>
      <c r="C58" s="104"/>
      <c r="D58" s="77">
        <f t="shared" si="0"/>
        <v>0</v>
      </c>
      <c r="E58" s="78">
        <f t="shared" si="1"/>
        <v>0</v>
      </c>
      <c r="F58" s="79"/>
      <c r="G58" s="80">
        <f t="shared" si="2"/>
        <v>0</v>
      </c>
      <c r="H58" s="81">
        <f t="shared" si="3"/>
        <v>0</v>
      </c>
    </row>
    <row r="59" spans="1:15" ht="17.5" x14ac:dyDescent="0.35">
      <c r="A59" s="113" t="s">
        <v>65</v>
      </c>
      <c r="B59" s="82"/>
      <c r="C59" s="104"/>
      <c r="D59" s="77">
        <f t="shared" si="0"/>
        <v>0</v>
      </c>
      <c r="E59" s="78">
        <f t="shared" si="1"/>
        <v>0</v>
      </c>
      <c r="F59" s="114"/>
      <c r="G59" s="80">
        <f t="shared" si="2"/>
        <v>0</v>
      </c>
      <c r="H59" s="115">
        <f t="shared" si="3"/>
        <v>0</v>
      </c>
    </row>
    <row r="60" spans="1:15" ht="18" x14ac:dyDescent="0.2">
      <c r="A60" s="116"/>
      <c r="B60" s="105"/>
      <c r="C60" s="107"/>
      <c r="D60" s="116"/>
      <c r="E60" s="117"/>
      <c r="F60" s="117"/>
      <c r="G60" s="118" t="s">
        <v>66</v>
      </c>
      <c r="H60" s="90">
        <f>SUM(H53:H59)</f>
        <v>0</v>
      </c>
    </row>
    <row r="61" spans="1:15" ht="17.5" x14ac:dyDescent="0.35">
      <c r="A61" s="119"/>
      <c r="B61" s="66"/>
      <c r="C61" s="110"/>
      <c r="D61" s="110"/>
      <c r="E61" s="120"/>
      <c r="F61" s="120"/>
      <c r="G61" s="120"/>
      <c r="H61" s="110"/>
    </row>
    <row r="62" spans="1:15" ht="18" x14ac:dyDescent="0.35">
      <c r="A62" s="121" t="s">
        <v>67</v>
      </c>
      <c r="B62" s="122"/>
      <c r="C62" s="123"/>
      <c r="D62" s="123"/>
      <c r="E62" s="123"/>
      <c r="F62" s="123"/>
      <c r="G62" s="123"/>
      <c r="H62" s="123"/>
      <c r="I62" s="124">
        <f>SUM(H15+H21+H27+H33+H39+H45+H51+H60)</f>
        <v>0</v>
      </c>
    </row>
    <row r="63" spans="1:15" x14ac:dyDescent="0.2">
      <c r="F63" s="2"/>
    </row>
    <row r="64" spans="1:15" ht="18" x14ac:dyDescent="0.4">
      <c r="A64" s="125"/>
      <c r="B64" s="125" t="s">
        <v>68</v>
      </c>
      <c r="F64" s="2"/>
    </row>
    <row r="65" spans="1:6" ht="17.5" x14ac:dyDescent="0.35">
      <c r="A65" s="126" t="s">
        <v>69</v>
      </c>
      <c r="B65" s="127" t="e">
        <f>DATE(YEAR(C5)+1,1,1)</f>
        <v>#VALUE!</v>
      </c>
      <c r="C65" s="127" t="e">
        <f>DATE(YEAR(C5)+2,1,1)</f>
        <v>#VALUE!</v>
      </c>
      <c r="D65" s="128" t="e">
        <f>DATE(YEAR(C5)+3,1,1)</f>
        <v>#VALUE!</v>
      </c>
      <c r="F65" s="2"/>
    </row>
    <row r="66" spans="1:6" ht="17.5" x14ac:dyDescent="0.35">
      <c r="A66" s="129" t="s">
        <v>70</v>
      </c>
      <c r="B66" s="130">
        <f>H60*0.03</f>
        <v>0</v>
      </c>
      <c r="C66" s="130">
        <f>(H60+B66)*0.03</f>
        <v>0</v>
      </c>
      <c r="D66" s="131">
        <f>(H60+C66)*0.03</f>
        <v>0</v>
      </c>
      <c r="F66" s="2"/>
    </row>
    <row r="67" spans="1:6" ht="17.5" x14ac:dyDescent="0.35">
      <c r="A67" s="129" t="s">
        <v>71</v>
      </c>
      <c r="B67" s="130">
        <f>H60*0.04</f>
        <v>0</v>
      </c>
      <c r="C67" s="130">
        <f>(H60+B67)*0.03</f>
        <v>0</v>
      </c>
      <c r="D67" s="131">
        <f>(H60+C67)*0.03</f>
        <v>0</v>
      </c>
      <c r="F67" s="2"/>
    </row>
    <row r="68" spans="1:6" ht="17.5" x14ac:dyDescent="0.35">
      <c r="A68" s="129" t="s">
        <v>72</v>
      </c>
      <c r="B68" s="130">
        <f>H60*0.05</f>
        <v>0</v>
      </c>
      <c r="C68" s="130">
        <f>(H60+B68)*0.03</f>
        <v>0</v>
      </c>
      <c r="D68" s="131">
        <f>(H60+C68)*0.03</f>
        <v>0</v>
      </c>
      <c r="F68" s="2"/>
    </row>
    <row r="69" spans="1:6" x14ac:dyDescent="0.2">
      <c r="F69" s="2"/>
    </row>
    <row r="70" spans="1:6" x14ac:dyDescent="0.2">
      <c r="F70" s="2"/>
    </row>
    <row r="71" spans="1:6" x14ac:dyDescent="0.2">
      <c r="F71" s="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zoomScale="85" zoomScaleNormal="85" workbookViewId="0">
      <selection activeCell="T25" sqref="T25"/>
    </sheetView>
  </sheetViews>
  <sheetFormatPr defaultRowHeight="14.5" x14ac:dyDescent="0.35"/>
  <cols>
    <col min="1" max="1" width="9.1796875" customWidth="1"/>
  </cols>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9"/>
  <sheetViews>
    <sheetView topLeftCell="A2" zoomScale="85" zoomScaleNormal="85" workbookViewId="0">
      <selection activeCell="B54" sqref="B54"/>
    </sheetView>
  </sheetViews>
  <sheetFormatPr defaultColWidth="9.1796875" defaultRowHeight="10" x14ac:dyDescent="0.2"/>
  <cols>
    <col min="1" max="1" width="55" style="1" customWidth="1"/>
    <col min="2" max="2" width="24.81640625" style="1" customWidth="1"/>
    <col min="3" max="3" width="10.26953125" style="1" customWidth="1"/>
    <col min="4" max="4" width="18.7265625" style="1" customWidth="1"/>
    <col min="5" max="5" width="6" style="1" customWidth="1"/>
    <col min="6" max="6" width="23.81640625" style="1" customWidth="1"/>
    <col min="7" max="7" width="5.81640625" style="1" customWidth="1"/>
    <col min="8" max="8" width="19.26953125" style="1" customWidth="1"/>
    <col min="9" max="9" width="18.7265625" style="1" customWidth="1"/>
    <col min="10" max="10" width="10.26953125" style="1" customWidth="1"/>
    <col min="11" max="11" width="10" style="1" customWidth="1"/>
    <col min="12" max="13" width="10.1796875" style="1" customWidth="1"/>
    <col min="14" max="14" width="9.7265625" style="1" customWidth="1"/>
    <col min="15" max="15" width="11" style="2" customWidth="1"/>
    <col min="16" max="16" width="1.81640625" style="1" customWidth="1"/>
    <col min="17" max="17" width="10.453125" style="1" customWidth="1"/>
    <col min="18" max="18" width="9.7265625" style="1" customWidth="1"/>
    <col min="19" max="19" width="10.453125" style="1" customWidth="1"/>
    <col min="20" max="20" width="9.81640625" style="1" customWidth="1"/>
    <col min="21" max="256" width="9.1796875" style="1"/>
    <col min="257" max="257" width="55" style="1" customWidth="1"/>
    <col min="258" max="258" width="24.81640625" style="1" customWidth="1"/>
    <col min="259" max="259" width="10.26953125" style="1" customWidth="1"/>
    <col min="260" max="260" width="18.7265625" style="1" customWidth="1"/>
    <col min="261" max="261" width="6" style="1" customWidth="1"/>
    <col min="262" max="262" width="23.81640625" style="1" customWidth="1"/>
    <col min="263" max="263" width="5.81640625" style="1" customWidth="1"/>
    <col min="264" max="264" width="19.26953125" style="1" customWidth="1"/>
    <col min="265" max="265" width="18.7265625" style="1" customWidth="1"/>
    <col min="266" max="266" width="10.26953125" style="1" customWidth="1"/>
    <col min="267" max="267" width="10" style="1" customWidth="1"/>
    <col min="268" max="269" width="10.1796875" style="1" customWidth="1"/>
    <col min="270" max="270" width="9.7265625" style="1" customWidth="1"/>
    <col min="271" max="271" width="11" style="1" customWidth="1"/>
    <col min="272" max="272" width="1.81640625" style="1" customWidth="1"/>
    <col min="273" max="273" width="10.453125" style="1" customWidth="1"/>
    <col min="274" max="274" width="9.7265625" style="1" customWidth="1"/>
    <col min="275" max="275" width="10.453125" style="1" customWidth="1"/>
    <col min="276" max="276" width="9.81640625" style="1" customWidth="1"/>
    <col min="277" max="512" width="9.1796875" style="1"/>
    <col min="513" max="513" width="55" style="1" customWidth="1"/>
    <col min="514" max="514" width="24.81640625" style="1" customWidth="1"/>
    <col min="515" max="515" width="10.26953125" style="1" customWidth="1"/>
    <col min="516" max="516" width="18.7265625" style="1" customWidth="1"/>
    <col min="517" max="517" width="6" style="1" customWidth="1"/>
    <col min="518" max="518" width="23.81640625" style="1" customWidth="1"/>
    <col min="519" max="519" width="5.81640625" style="1" customWidth="1"/>
    <col min="520" max="520" width="19.26953125" style="1" customWidth="1"/>
    <col min="521" max="521" width="18.7265625" style="1" customWidth="1"/>
    <col min="522" max="522" width="10.26953125" style="1" customWidth="1"/>
    <col min="523" max="523" width="10" style="1" customWidth="1"/>
    <col min="524" max="525" width="10.1796875" style="1" customWidth="1"/>
    <col min="526" max="526" width="9.7265625" style="1" customWidth="1"/>
    <col min="527" max="527" width="11" style="1" customWidth="1"/>
    <col min="528" max="528" width="1.81640625" style="1" customWidth="1"/>
    <col min="529" max="529" width="10.453125" style="1" customWidth="1"/>
    <col min="530" max="530" width="9.7265625" style="1" customWidth="1"/>
    <col min="531" max="531" width="10.453125" style="1" customWidth="1"/>
    <col min="532" max="532" width="9.81640625" style="1" customWidth="1"/>
    <col min="533" max="768" width="9.1796875" style="1"/>
    <col min="769" max="769" width="55" style="1" customWidth="1"/>
    <col min="770" max="770" width="24.81640625" style="1" customWidth="1"/>
    <col min="771" max="771" width="10.26953125" style="1" customWidth="1"/>
    <col min="772" max="772" width="18.7265625" style="1" customWidth="1"/>
    <col min="773" max="773" width="6" style="1" customWidth="1"/>
    <col min="774" max="774" width="23.81640625" style="1" customWidth="1"/>
    <col min="775" max="775" width="5.81640625" style="1" customWidth="1"/>
    <col min="776" max="776" width="19.26953125" style="1" customWidth="1"/>
    <col min="777" max="777" width="18.7265625" style="1" customWidth="1"/>
    <col min="778" max="778" width="10.26953125" style="1" customWidth="1"/>
    <col min="779" max="779" width="10" style="1" customWidth="1"/>
    <col min="780" max="781" width="10.1796875" style="1" customWidth="1"/>
    <col min="782" max="782" width="9.7265625" style="1" customWidth="1"/>
    <col min="783" max="783" width="11" style="1" customWidth="1"/>
    <col min="784" max="784" width="1.81640625" style="1" customWidth="1"/>
    <col min="785" max="785" width="10.453125" style="1" customWidth="1"/>
    <col min="786" max="786" width="9.7265625" style="1" customWidth="1"/>
    <col min="787" max="787" width="10.453125" style="1" customWidth="1"/>
    <col min="788" max="788" width="9.81640625" style="1" customWidth="1"/>
    <col min="789" max="1024" width="9.1796875" style="1"/>
    <col min="1025" max="1025" width="55" style="1" customWidth="1"/>
    <col min="1026" max="1026" width="24.81640625" style="1" customWidth="1"/>
    <col min="1027" max="1027" width="10.26953125" style="1" customWidth="1"/>
    <col min="1028" max="1028" width="18.7265625" style="1" customWidth="1"/>
    <col min="1029" max="1029" width="6" style="1" customWidth="1"/>
    <col min="1030" max="1030" width="23.81640625" style="1" customWidth="1"/>
    <col min="1031" max="1031" width="5.81640625" style="1" customWidth="1"/>
    <col min="1032" max="1032" width="19.26953125" style="1" customWidth="1"/>
    <col min="1033" max="1033" width="18.7265625" style="1" customWidth="1"/>
    <col min="1034" max="1034" width="10.26953125" style="1" customWidth="1"/>
    <col min="1035" max="1035" width="10" style="1" customWidth="1"/>
    <col min="1036" max="1037" width="10.1796875" style="1" customWidth="1"/>
    <col min="1038" max="1038" width="9.7265625" style="1" customWidth="1"/>
    <col min="1039" max="1039" width="11" style="1" customWidth="1"/>
    <col min="1040" max="1040" width="1.81640625" style="1" customWidth="1"/>
    <col min="1041" max="1041" width="10.453125" style="1" customWidth="1"/>
    <col min="1042" max="1042" width="9.7265625" style="1" customWidth="1"/>
    <col min="1043" max="1043" width="10.453125" style="1" customWidth="1"/>
    <col min="1044" max="1044" width="9.81640625" style="1" customWidth="1"/>
    <col min="1045" max="1280" width="9.1796875" style="1"/>
    <col min="1281" max="1281" width="55" style="1" customWidth="1"/>
    <col min="1282" max="1282" width="24.81640625" style="1" customWidth="1"/>
    <col min="1283" max="1283" width="10.26953125" style="1" customWidth="1"/>
    <col min="1284" max="1284" width="18.7265625" style="1" customWidth="1"/>
    <col min="1285" max="1285" width="6" style="1" customWidth="1"/>
    <col min="1286" max="1286" width="23.81640625" style="1" customWidth="1"/>
    <col min="1287" max="1287" width="5.81640625" style="1" customWidth="1"/>
    <col min="1288" max="1288" width="19.26953125" style="1" customWidth="1"/>
    <col min="1289" max="1289" width="18.7265625" style="1" customWidth="1"/>
    <col min="1290" max="1290" width="10.26953125" style="1" customWidth="1"/>
    <col min="1291" max="1291" width="10" style="1" customWidth="1"/>
    <col min="1292" max="1293" width="10.1796875" style="1" customWidth="1"/>
    <col min="1294" max="1294" width="9.7265625" style="1" customWidth="1"/>
    <col min="1295" max="1295" width="11" style="1" customWidth="1"/>
    <col min="1296" max="1296" width="1.81640625" style="1" customWidth="1"/>
    <col min="1297" max="1297" width="10.453125" style="1" customWidth="1"/>
    <col min="1298" max="1298" width="9.7265625" style="1" customWidth="1"/>
    <col min="1299" max="1299" width="10.453125" style="1" customWidth="1"/>
    <col min="1300" max="1300" width="9.81640625" style="1" customWidth="1"/>
    <col min="1301" max="1536" width="9.1796875" style="1"/>
    <col min="1537" max="1537" width="55" style="1" customWidth="1"/>
    <col min="1538" max="1538" width="24.81640625" style="1" customWidth="1"/>
    <col min="1539" max="1539" width="10.26953125" style="1" customWidth="1"/>
    <col min="1540" max="1540" width="18.7265625" style="1" customWidth="1"/>
    <col min="1541" max="1541" width="6" style="1" customWidth="1"/>
    <col min="1542" max="1542" width="23.81640625" style="1" customWidth="1"/>
    <col min="1543" max="1543" width="5.81640625" style="1" customWidth="1"/>
    <col min="1544" max="1544" width="19.26953125" style="1" customWidth="1"/>
    <col min="1545" max="1545" width="18.7265625" style="1" customWidth="1"/>
    <col min="1546" max="1546" width="10.26953125" style="1" customWidth="1"/>
    <col min="1547" max="1547" width="10" style="1" customWidth="1"/>
    <col min="1548" max="1549" width="10.1796875" style="1" customWidth="1"/>
    <col min="1550" max="1550" width="9.7265625" style="1" customWidth="1"/>
    <col min="1551" max="1551" width="11" style="1" customWidth="1"/>
    <col min="1552" max="1552" width="1.81640625" style="1" customWidth="1"/>
    <col min="1553" max="1553" width="10.453125" style="1" customWidth="1"/>
    <col min="1554" max="1554" width="9.7265625" style="1" customWidth="1"/>
    <col min="1555" max="1555" width="10.453125" style="1" customWidth="1"/>
    <col min="1556" max="1556" width="9.81640625" style="1" customWidth="1"/>
    <col min="1557" max="1792" width="9.1796875" style="1"/>
    <col min="1793" max="1793" width="55" style="1" customWidth="1"/>
    <col min="1794" max="1794" width="24.81640625" style="1" customWidth="1"/>
    <col min="1795" max="1795" width="10.26953125" style="1" customWidth="1"/>
    <col min="1796" max="1796" width="18.7265625" style="1" customWidth="1"/>
    <col min="1797" max="1797" width="6" style="1" customWidth="1"/>
    <col min="1798" max="1798" width="23.81640625" style="1" customWidth="1"/>
    <col min="1799" max="1799" width="5.81640625" style="1" customWidth="1"/>
    <col min="1800" max="1800" width="19.26953125" style="1" customWidth="1"/>
    <col min="1801" max="1801" width="18.7265625" style="1" customWidth="1"/>
    <col min="1802" max="1802" width="10.26953125" style="1" customWidth="1"/>
    <col min="1803" max="1803" width="10" style="1" customWidth="1"/>
    <col min="1804" max="1805" width="10.1796875" style="1" customWidth="1"/>
    <col min="1806" max="1806" width="9.7265625" style="1" customWidth="1"/>
    <col min="1807" max="1807" width="11" style="1" customWidth="1"/>
    <col min="1808" max="1808" width="1.81640625" style="1" customWidth="1"/>
    <col min="1809" max="1809" width="10.453125" style="1" customWidth="1"/>
    <col min="1810" max="1810" width="9.7265625" style="1" customWidth="1"/>
    <col min="1811" max="1811" width="10.453125" style="1" customWidth="1"/>
    <col min="1812" max="1812" width="9.81640625" style="1" customWidth="1"/>
    <col min="1813" max="2048" width="9.1796875" style="1"/>
    <col min="2049" max="2049" width="55" style="1" customWidth="1"/>
    <col min="2050" max="2050" width="24.81640625" style="1" customWidth="1"/>
    <col min="2051" max="2051" width="10.26953125" style="1" customWidth="1"/>
    <col min="2052" max="2052" width="18.7265625" style="1" customWidth="1"/>
    <col min="2053" max="2053" width="6" style="1" customWidth="1"/>
    <col min="2054" max="2054" width="23.81640625" style="1" customWidth="1"/>
    <col min="2055" max="2055" width="5.81640625" style="1" customWidth="1"/>
    <col min="2056" max="2056" width="19.26953125" style="1" customWidth="1"/>
    <col min="2057" max="2057" width="18.7265625" style="1" customWidth="1"/>
    <col min="2058" max="2058" width="10.26953125" style="1" customWidth="1"/>
    <col min="2059" max="2059" width="10" style="1" customWidth="1"/>
    <col min="2060" max="2061" width="10.1796875" style="1" customWidth="1"/>
    <col min="2062" max="2062" width="9.7265625" style="1" customWidth="1"/>
    <col min="2063" max="2063" width="11" style="1" customWidth="1"/>
    <col min="2064" max="2064" width="1.81640625" style="1" customWidth="1"/>
    <col min="2065" max="2065" width="10.453125" style="1" customWidth="1"/>
    <col min="2066" max="2066" width="9.7265625" style="1" customWidth="1"/>
    <col min="2067" max="2067" width="10.453125" style="1" customWidth="1"/>
    <col min="2068" max="2068" width="9.81640625" style="1" customWidth="1"/>
    <col min="2069" max="2304" width="9.1796875" style="1"/>
    <col min="2305" max="2305" width="55" style="1" customWidth="1"/>
    <col min="2306" max="2306" width="24.81640625" style="1" customWidth="1"/>
    <col min="2307" max="2307" width="10.26953125" style="1" customWidth="1"/>
    <col min="2308" max="2308" width="18.7265625" style="1" customWidth="1"/>
    <col min="2309" max="2309" width="6" style="1" customWidth="1"/>
    <col min="2310" max="2310" width="23.81640625" style="1" customWidth="1"/>
    <col min="2311" max="2311" width="5.81640625" style="1" customWidth="1"/>
    <col min="2312" max="2312" width="19.26953125" style="1" customWidth="1"/>
    <col min="2313" max="2313" width="18.7265625" style="1" customWidth="1"/>
    <col min="2314" max="2314" width="10.26953125" style="1" customWidth="1"/>
    <col min="2315" max="2315" width="10" style="1" customWidth="1"/>
    <col min="2316" max="2317" width="10.1796875" style="1" customWidth="1"/>
    <col min="2318" max="2318" width="9.7265625" style="1" customWidth="1"/>
    <col min="2319" max="2319" width="11" style="1" customWidth="1"/>
    <col min="2320" max="2320" width="1.81640625" style="1" customWidth="1"/>
    <col min="2321" max="2321" width="10.453125" style="1" customWidth="1"/>
    <col min="2322" max="2322" width="9.7265625" style="1" customWidth="1"/>
    <col min="2323" max="2323" width="10.453125" style="1" customWidth="1"/>
    <col min="2324" max="2324" width="9.81640625" style="1" customWidth="1"/>
    <col min="2325" max="2560" width="9.1796875" style="1"/>
    <col min="2561" max="2561" width="55" style="1" customWidth="1"/>
    <col min="2562" max="2562" width="24.81640625" style="1" customWidth="1"/>
    <col min="2563" max="2563" width="10.26953125" style="1" customWidth="1"/>
    <col min="2564" max="2564" width="18.7265625" style="1" customWidth="1"/>
    <col min="2565" max="2565" width="6" style="1" customWidth="1"/>
    <col min="2566" max="2566" width="23.81640625" style="1" customWidth="1"/>
    <col min="2567" max="2567" width="5.81640625" style="1" customWidth="1"/>
    <col min="2568" max="2568" width="19.26953125" style="1" customWidth="1"/>
    <col min="2569" max="2569" width="18.7265625" style="1" customWidth="1"/>
    <col min="2570" max="2570" width="10.26953125" style="1" customWidth="1"/>
    <col min="2571" max="2571" width="10" style="1" customWidth="1"/>
    <col min="2572" max="2573" width="10.1796875" style="1" customWidth="1"/>
    <col min="2574" max="2574" width="9.7265625" style="1" customWidth="1"/>
    <col min="2575" max="2575" width="11" style="1" customWidth="1"/>
    <col min="2576" max="2576" width="1.81640625" style="1" customWidth="1"/>
    <col min="2577" max="2577" width="10.453125" style="1" customWidth="1"/>
    <col min="2578" max="2578" width="9.7265625" style="1" customWidth="1"/>
    <col min="2579" max="2579" width="10.453125" style="1" customWidth="1"/>
    <col min="2580" max="2580" width="9.81640625" style="1" customWidth="1"/>
    <col min="2581" max="2816" width="9.1796875" style="1"/>
    <col min="2817" max="2817" width="55" style="1" customWidth="1"/>
    <col min="2818" max="2818" width="24.81640625" style="1" customWidth="1"/>
    <col min="2819" max="2819" width="10.26953125" style="1" customWidth="1"/>
    <col min="2820" max="2820" width="18.7265625" style="1" customWidth="1"/>
    <col min="2821" max="2821" width="6" style="1" customWidth="1"/>
    <col min="2822" max="2822" width="23.81640625" style="1" customWidth="1"/>
    <col min="2823" max="2823" width="5.81640625" style="1" customWidth="1"/>
    <col min="2824" max="2824" width="19.26953125" style="1" customWidth="1"/>
    <col min="2825" max="2825" width="18.7265625" style="1" customWidth="1"/>
    <col min="2826" max="2826" width="10.26953125" style="1" customWidth="1"/>
    <col min="2827" max="2827" width="10" style="1" customWidth="1"/>
    <col min="2828" max="2829" width="10.1796875" style="1" customWidth="1"/>
    <col min="2830" max="2830" width="9.7265625" style="1" customWidth="1"/>
    <col min="2831" max="2831" width="11" style="1" customWidth="1"/>
    <col min="2832" max="2832" width="1.81640625" style="1" customWidth="1"/>
    <col min="2833" max="2833" width="10.453125" style="1" customWidth="1"/>
    <col min="2834" max="2834" width="9.7265625" style="1" customWidth="1"/>
    <col min="2835" max="2835" width="10.453125" style="1" customWidth="1"/>
    <col min="2836" max="2836" width="9.81640625" style="1" customWidth="1"/>
    <col min="2837" max="3072" width="9.1796875" style="1"/>
    <col min="3073" max="3073" width="55" style="1" customWidth="1"/>
    <col min="3074" max="3074" width="24.81640625" style="1" customWidth="1"/>
    <col min="3075" max="3075" width="10.26953125" style="1" customWidth="1"/>
    <col min="3076" max="3076" width="18.7265625" style="1" customWidth="1"/>
    <col min="3077" max="3077" width="6" style="1" customWidth="1"/>
    <col min="3078" max="3078" width="23.81640625" style="1" customWidth="1"/>
    <col min="3079" max="3079" width="5.81640625" style="1" customWidth="1"/>
    <col min="3080" max="3080" width="19.26953125" style="1" customWidth="1"/>
    <col min="3081" max="3081" width="18.7265625" style="1" customWidth="1"/>
    <col min="3082" max="3082" width="10.26953125" style="1" customWidth="1"/>
    <col min="3083" max="3083" width="10" style="1" customWidth="1"/>
    <col min="3084" max="3085" width="10.1796875" style="1" customWidth="1"/>
    <col min="3086" max="3086" width="9.7265625" style="1" customWidth="1"/>
    <col min="3087" max="3087" width="11" style="1" customWidth="1"/>
    <col min="3088" max="3088" width="1.81640625" style="1" customWidth="1"/>
    <col min="3089" max="3089" width="10.453125" style="1" customWidth="1"/>
    <col min="3090" max="3090" width="9.7265625" style="1" customWidth="1"/>
    <col min="3091" max="3091" width="10.453125" style="1" customWidth="1"/>
    <col min="3092" max="3092" width="9.81640625" style="1" customWidth="1"/>
    <col min="3093" max="3328" width="9.1796875" style="1"/>
    <col min="3329" max="3329" width="55" style="1" customWidth="1"/>
    <col min="3330" max="3330" width="24.81640625" style="1" customWidth="1"/>
    <col min="3331" max="3331" width="10.26953125" style="1" customWidth="1"/>
    <col min="3332" max="3332" width="18.7265625" style="1" customWidth="1"/>
    <col min="3333" max="3333" width="6" style="1" customWidth="1"/>
    <col min="3334" max="3334" width="23.81640625" style="1" customWidth="1"/>
    <col min="3335" max="3335" width="5.81640625" style="1" customWidth="1"/>
    <col min="3336" max="3336" width="19.26953125" style="1" customWidth="1"/>
    <col min="3337" max="3337" width="18.7265625" style="1" customWidth="1"/>
    <col min="3338" max="3338" width="10.26953125" style="1" customWidth="1"/>
    <col min="3339" max="3339" width="10" style="1" customWidth="1"/>
    <col min="3340" max="3341" width="10.1796875" style="1" customWidth="1"/>
    <col min="3342" max="3342" width="9.7265625" style="1" customWidth="1"/>
    <col min="3343" max="3343" width="11" style="1" customWidth="1"/>
    <col min="3344" max="3344" width="1.81640625" style="1" customWidth="1"/>
    <col min="3345" max="3345" width="10.453125" style="1" customWidth="1"/>
    <col min="3346" max="3346" width="9.7265625" style="1" customWidth="1"/>
    <col min="3347" max="3347" width="10.453125" style="1" customWidth="1"/>
    <col min="3348" max="3348" width="9.81640625" style="1" customWidth="1"/>
    <col min="3349" max="3584" width="9.1796875" style="1"/>
    <col min="3585" max="3585" width="55" style="1" customWidth="1"/>
    <col min="3586" max="3586" width="24.81640625" style="1" customWidth="1"/>
    <col min="3587" max="3587" width="10.26953125" style="1" customWidth="1"/>
    <col min="3588" max="3588" width="18.7265625" style="1" customWidth="1"/>
    <col min="3589" max="3589" width="6" style="1" customWidth="1"/>
    <col min="3590" max="3590" width="23.81640625" style="1" customWidth="1"/>
    <col min="3591" max="3591" width="5.81640625" style="1" customWidth="1"/>
    <col min="3592" max="3592" width="19.26953125" style="1" customWidth="1"/>
    <col min="3593" max="3593" width="18.7265625" style="1" customWidth="1"/>
    <col min="3594" max="3594" width="10.26953125" style="1" customWidth="1"/>
    <col min="3595" max="3595" width="10" style="1" customWidth="1"/>
    <col min="3596" max="3597" width="10.1796875" style="1" customWidth="1"/>
    <col min="3598" max="3598" width="9.7265625" style="1" customWidth="1"/>
    <col min="3599" max="3599" width="11" style="1" customWidth="1"/>
    <col min="3600" max="3600" width="1.81640625" style="1" customWidth="1"/>
    <col min="3601" max="3601" width="10.453125" style="1" customWidth="1"/>
    <col min="3602" max="3602" width="9.7265625" style="1" customWidth="1"/>
    <col min="3603" max="3603" width="10.453125" style="1" customWidth="1"/>
    <col min="3604" max="3604" width="9.81640625" style="1" customWidth="1"/>
    <col min="3605" max="3840" width="9.1796875" style="1"/>
    <col min="3841" max="3841" width="55" style="1" customWidth="1"/>
    <col min="3842" max="3842" width="24.81640625" style="1" customWidth="1"/>
    <col min="3843" max="3843" width="10.26953125" style="1" customWidth="1"/>
    <col min="3844" max="3844" width="18.7265625" style="1" customWidth="1"/>
    <col min="3845" max="3845" width="6" style="1" customWidth="1"/>
    <col min="3846" max="3846" width="23.81640625" style="1" customWidth="1"/>
    <col min="3847" max="3847" width="5.81640625" style="1" customWidth="1"/>
    <col min="3848" max="3848" width="19.26953125" style="1" customWidth="1"/>
    <col min="3849" max="3849" width="18.7265625" style="1" customWidth="1"/>
    <col min="3850" max="3850" width="10.26953125" style="1" customWidth="1"/>
    <col min="3851" max="3851" width="10" style="1" customWidth="1"/>
    <col min="3852" max="3853" width="10.1796875" style="1" customWidth="1"/>
    <col min="3854" max="3854" width="9.7265625" style="1" customWidth="1"/>
    <col min="3855" max="3855" width="11" style="1" customWidth="1"/>
    <col min="3856" max="3856" width="1.81640625" style="1" customWidth="1"/>
    <col min="3857" max="3857" width="10.453125" style="1" customWidth="1"/>
    <col min="3858" max="3858" width="9.7265625" style="1" customWidth="1"/>
    <col min="3859" max="3859" width="10.453125" style="1" customWidth="1"/>
    <col min="3860" max="3860" width="9.81640625" style="1" customWidth="1"/>
    <col min="3861" max="4096" width="9.1796875" style="1"/>
    <col min="4097" max="4097" width="55" style="1" customWidth="1"/>
    <col min="4098" max="4098" width="24.81640625" style="1" customWidth="1"/>
    <col min="4099" max="4099" width="10.26953125" style="1" customWidth="1"/>
    <col min="4100" max="4100" width="18.7265625" style="1" customWidth="1"/>
    <col min="4101" max="4101" width="6" style="1" customWidth="1"/>
    <col min="4102" max="4102" width="23.81640625" style="1" customWidth="1"/>
    <col min="4103" max="4103" width="5.81640625" style="1" customWidth="1"/>
    <col min="4104" max="4104" width="19.26953125" style="1" customWidth="1"/>
    <col min="4105" max="4105" width="18.7265625" style="1" customWidth="1"/>
    <col min="4106" max="4106" width="10.26953125" style="1" customWidth="1"/>
    <col min="4107" max="4107" width="10" style="1" customWidth="1"/>
    <col min="4108" max="4109" width="10.1796875" style="1" customWidth="1"/>
    <col min="4110" max="4110" width="9.7265625" style="1" customWidth="1"/>
    <col min="4111" max="4111" width="11" style="1" customWidth="1"/>
    <col min="4112" max="4112" width="1.81640625" style="1" customWidth="1"/>
    <col min="4113" max="4113" width="10.453125" style="1" customWidth="1"/>
    <col min="4114" max="4114" width="9.7265625" style="1" customWidth="1"/>
    <col min="4115" max="4115" width="10.453125" style="1" customWidth="1"/>
    <col min="4116" max="4116" width="9.81640625" style="1" customWidth="1"/>
    <col min="4117" max="4352" width="9.1796875" style="1"/>
    <col min="4353" max="4353" width="55" style="1" customWidth="1"/>
    <col min="4354" max="4354" width="24.81640625" style="1" customWidth="1"/>
    <col min="4355" max="4355" width="10.26953125" style="1" customWidth="1"/>
    <col min="4356" max="4356" width="18.7265625" style="1" customWidth="1"/>
    <col min="4357" max="4357" width="6" style="1" customWidth="1"/>
    <col min="4358" max="4358" width="23.81640625" style="1" customWidth="1"/>
    <col min="4359" max="4359" width="5.81640625" style="1" customWidth="1"/>
    <col min="4360" max="4360" width="19.26953125" style="1" customWidth="1"/>
    <col min="4361" max="4361" width="18.7265625" style="1" customWidth="1"/>
    <col min="4362" max="4362" width="10.26953125" style="1" customWidth="1"/>
    <col min="4363" max="4363" width="10" style="1" customWidth="1"/>
    <col min="4364" max="4365" width="10.1796875" style="1" customWidth="1"/>
    <col min="4366" max="4366" width="9.7265625" style="1" customWidth="1"/>
    <col min="4367" max="4367" width="11" style="1" customWidth="1"/>
    <col min="4368" max="4368" width="1.81640625" style="1" customWidth="1"/>
    <col min="4369" max="4369" width="10.453125" style="1" customWidth="1"/>
    <col min="4370" max="4370" width="9.7265625" style="1" customWidth="1"/>
    <col min="4371" max="4371" width="10.453125" style="1" customWidth="1"/>
    <col min="4372" max="4372" width="9.81640625" style="1" customWidth="1"/>
    <col min="4373" max="4608" width="9.1796875" style="1"/>
    <col min="4609" max="4609" width="55" style="1" customWidth="1"/>
    <col min="4610" max="4610" width="24.81640625" style="1" customWidth="1"/>
    <col min="4611" max="4611" width="10.26953125" style="1" customWidth="1"/>
    <col min="4612" max="4612" width="18.7265625" style="1" customWidth="1"/>
    <col min="4613" max="4613" width="6" style="1" customWidth="1"/>
    <col min="4614" max="4614" width="23.81640625" style="1" customWidth="1"/>
    <col min="4615" max="4615" width="5.81640625" style="1" customWidth="1"/>
    <col min="4616" max="4616" width="19.26953125" style="1" customWidth="1"/>
    <col min="4617" max="4617" width="18.7265625" style="1" customWidth="1"/>
    <col min="4618" max="4618" width="10.26953125" style="1" customWidth="1"/>
    <col min="4619" max="4619" width="10" style="1" customWidth="1"/>
    <col min="4620" max="4621" width="10.1796875" style="1" customWidth="1"/>
    <col min="4622" max="4622" width="9.7265625" style="1" customWidth="1"/>
    <col min="4623" max="4623" width="11" style="1" customWidth="1"/>
    <col min="4624" max="4624" width="1.81640625" style="1" customWidth="1"/>
    <col min="4625" max="4625" width="10.453125" style="1" customWidth="1"/>
    <col min="4626" max="4626" width="9.7265625" style="1" customWidth="1"/>
    <col min="4627" max="4627" width="10.453125" style="1" customWidth="1"/>
    <col min="4628" max="4628" width="9.81640625" style="1" customWidth="1"/>
    <col min="4629" max="4864" width="9.1796875" style="1"/>
    <col min="4865" max="4865" width="55" style="1" customWidth="1"/>
    <col min="4866" max="4866" width="24.81640625" style="1" customWidth="1"/>
    <col min="4867" max="4867" width="10.26953125" style="1" customWidth="1"/>
    <col min="4868" max="4868" width="18.7265625" style="1" customWidth="1"/>
    <col min="4869" max="4869" width="6" style="1" customWidth="1"/>
    <col min="4870" max="4870" width="23.81640625" style="1" customWidth="1"/>
    <col min="4871" max="4871" width="5.81640625" style="1" customWidth="1"/>
    <col min="4872" max="4872" width="19.26953125" style="1" customWidth="1"/>
    <col min="4873" max="4873" width="18.7265625" style="1" customWidth="1"/>
    <col min="4874" max="4874" width="10.26953125" style="1" customWidth="1"/>
    <col min="4875" max="4875" width="10" style="1" customWidth="1"/>
    <col min="4876" max="4877" width="10.1796875" style="1" customWidth="1"/>
    <col min="4878" max="4878" width="9.7265625" style="1" customWidth="1"/>
    <col min="4879" max="4879" width="11" style="1" customWidth="1"/>
    <col min="4880" max="4880" width="1.81640625" style="1" customWidth="1"/>
    <col min="4881" max="4881" width="10.453125" style="1" customWidth="1"/>
    <col min="4882" max="4882" width="9.7265625" style="1" customWidth="1"/>
    <col min="4883" max="4883" width="10.453125" style="1" customWidth="1"/>
    <col min="4884" max="4884" width="9.81640625" style="1" customWidth="1"/>
    <col min="4885" max="5120" width="9.1796875" style="1"/>
    <col min="5121" max="5121" width="55" style="1" customWidth="1"/>
    <col min="5122" max="5122" width="24.81640625" style="1" customWidth="1"/>
    <col min="5123" max="5123" width="10.26953125" style="1" customWidth="1"/>
    <col min="5124" max="5124" width="18.7265625" style="1" customWidth="1"/>
    <col min="5125" max="5125" width="6" style="1" customWidth="1"/>
    <col min="5126" max="5126" width="23.81640625" style="1" customWidth="1"/>
    <col min="5127" max="5127" width="5.81640625" style="1" customWidth="1"/>
    <col min="5128" max="5128" width="19.26953125" style="1" customWidth="1"/>
    <col min="5129" max="5129" width="18.7265625" style="1" customWidth="1"/>
    <col min="5130" max="5130" width="10.26953125" style="1" customWidth="1"/>
    <col min="5131" max="5131" width="10" style="1" customWidth="1"/>
    <col min="5132" max="5133" width="10.1796875" style="1" customWidth="1"/>
    <col min="5134" max="5134" width="9.7265625" style="1" customWidth="1"/>
    <col min="5135" max="5135" width="11" style="1" customWidth="1"/>
    <col min="5136" max="5136" width="1.81640625" style="1" customWidth="1"/>
    <col min="5137" max="5137" width="10.453125" style="1" customWidth="1"/>
    <col min="5138" max="5138" width="9.7265625" style="1" customWidth="1"/>
    <col min="5139" max="5139" width="10.453125" style="1" customWidth="1"/>
    <col min="5140" max="5140" width="9.81640625" style="1" customWidth="1"/>
    <col min="5141" max="5376" width="9.1796875" style="1"/>
    <col min="5377" max="5377" width="55" style="1" customWidth="1"/>
    <col min="5378" max="5378" width="24.81640625" style="1" customWidth="1"/>
    <col min="5379" max="5379" width="10.26953125" style="1" customWidth="1"/>
    <col min="5380" max="5380" width="18.7265625" style="1" customWidth="1"/>
    <col min="5381" max="5381" width="6" style="1" customWidth="1"/>
    <col min="5382" max="5382" width="23.81640625" style="1" customWidth="1"/>
    <col min="5383" max="5383" width="5.81640625" style="1" customWidth="1"/>
    <col min="5384" max="5384" width="19.26953125" style="1" customWidth="1"/>
    <col min="5385" max="5385" width="18.7265625" style="1" customWidth="1"/>
    <col min="5386" max="5386" width="10.26953125" style="1" customWidth="1"/>
    <col min="5387" max="5387" width="10" style="1" customWidth="1"/>
    <col min="5388" max="5389" width="10.1796875" style="1" customWidth="1"/>
    <col min="5390" max="5390" width="9.7265625" style="1" customWidth="1"/>
    <col min="5391" max="5391" width="11" style="1" customWidth="1"/>
    <col min="5392" max="5392" width="1.81640625" style="1" customWidth="1"/>
    <col min="5393" max="5393" width="10.453125" style="1" customWidth="1"/>
    <col min="5394" max="5394" width="9.7265625" style="1" customWidth="1"/>
    <col min="5395" max="5395" width="10.453125" style="1" customWidth="1"/>
    <col min="5396" max="5396" width="9.81640625" style="1" customWidth="1"/>
    <col min="5397" max="5632" width="9.1796875" style="1"/>
    <col min="5633" max="5633" width="55" style="1" customWidth="1"/>
    <col min="5634" max="5634" width="24.81640625" style="1" customWidth="1"/>
    <col min="5635" max="5635" width="10.26953125" style="1" customWidth="1"/>
    <col min="5636" max="5636" width="18.7265625" style="1" customWidth="1"/>
    <col min="5637" max="5637" width="6" style="1" customWidth="1"/>
    <col min="5638" max="5638" width="23.81640625" style="1" customWidth="1"/>
    <col min="5639" max="5639" width="5.81640625" style="1" customWidth="1"/>
    <col min="5640" max="5640" width="19.26953125" style="1" customWidth="1"/>
    <col min="5641" max="5641" width="18.7265625" style="1" customWidth="1"/>
    <col min="5642" max="5642" width="10.26953125" style="1" customWidth="1"/>
    <col min="5643" max="5643" width="10" style="1" customWidth="1"/>
    <col min="5644" max="5645" width="10.1796875" style="1" customWidth="1"/>
    <col min="5646" max="5646" width="9.7265625" style="1" customWidth="1"/>
    <col min="5647" max="5647" width="11" style="1" customWidth="1"/>
    <col min="5648" max="5648" width="1.81640625" style="1" customWidth="1"/>
    <col min="5649" max="5649" width="10.453125" style="1" customWidth="1"/>
    <col min="5650" max="5650" width="9.7265625" style="1" customWidth="1"/>
    <col min="5651" max="5651" width="10.453125" style="1" customWidth="1"/>
    <col min="5652" max="5652" width="9.81640625" style="1" customWidth="1"/>
    <col min="5653" max="5888" width="9.1796875" style="1"/>
    <col min="5889" max="5889" width="55" style="1" customWidth="1"/>
    <col min="5890" max="5890" width="24.81640625" style="1" customWidth="1"/>
    <col min="5891" max="5891" width="10.26953125" style="1" customWidth="1"/>
    <col min="5892" max="5892" width="18.7265625" style="1" customWidth="1"/>
    <col min="5893" max="5893" width="6" style="1" customWidth="1"/>
    <col min="5894" max="5894" width="23.81640625" style="1" customWidth="1"/>
    <col min="5895" max="5895" width="5.81640625" style="1" customWidth="1"/>
    <col min="5896" max="5896" width="19.26953125" style="1" customWidth="1"/>
    <col min="5897" max="5897" width="18.7265625" style="1" customWidth="1"/>
    <col min="5898" max="5898" width="10.26953125" style="1" customWidth="1"/>
    <col min="5899" max="5899" width="10" style="1" customWidth="1"/>
    <col min="5900" max="5901" width="10.1796875" style="1" customWidth="1"/>
    <col min="5902" max="5902" width="9.7265625" style="1" customWidth="1"/>
    <col min="5903" max="5903" width="11" style="1" customWidth="1"/>
    <col min="5904" max="5904" width="1.81640625" style="1" customWidth="1"/>
    <col min="5905" max="5905" width="10.453125" style="1" customWidth="1"/>
    <col min="5906" max="5906" width="9.7265625" style="1" customWidth="1"/>
    <col min="5907" max="5907" width="10.453125" style="1" customWidth="1"/>
    <col min="5908" max="5908" width="9.81640625" style="1" customWidth="1"/>
    <col min="5909" max="6144" width="9.1796875" style="1"/>
    <col min="6145" max="6145" width="55" style="1" customWidth="1"/>
    <col min="6146" max="6146" width="24.81640625" style="1" customWidth="1"/>
    <col min="6147" max="6147" width="10.26953125" style="1" customWidth="1"/>
    <col min="6148" max="6148" width="18.7265625" style="1" customWidth="1"/>
    <col min="6149" max="6149" width="6" style="1" customWidth="1"/>
    <col min="6150" max="6150" width="23.81640625" style="1" customWidth="1"/>
    <col min="6151" max="6151" width="5.81640625" style="1" customWidth="1"/>
    <col min="6152" max="6152" width="19.26953125" style="1" customWidth="1"/>
    <col min="6153" max="6153" width="18.7265625" style="1" customWidth="1"/>
    <col min="6154" max="6154" width="10.26953125" style="1" customWidth="1"/>
    <col min="6155" max="6155" width="10" style="1" customWidth="1"/>
    <col min="6156" max="6157" width="10.1796875" style="1" customWidth="1"/>
    <col min="6158" max="6158" width="9.7265625" style="1" customWidth="1"/>
    <col min="6159" max="6159" width="11" style="1" customWidth="1"/>
    <col min="6160" max="6160" width="1.81640625" style="1" customWidth="1"/>
    <col min="6161" max="6161" width="10.453125" style="1" customWidth="1"/>
    <col min="6162" max="6162" width="9.7265625" style="1" customWidth="1"/>
    <col min="6163" max="6163" width="10.453125" style="1" customWidth="1"/>
    <col min="6164" max="6164" width="9.81640625" style="1" customWidth="1"/>
    <col min="6165" max="6400" width="9.1796875" style="1"/>
    <col min="6401" max="6401" width="55" style="1" customWidth="1"/>
    <col min="6402" max="6402" width="24.81640625" style="1" customWidth="1"/>
    <col min="6403" max="6403" width="10.26953125" style="1" customWidth="1"/>
    <col min="6404" max="6404" width="18.7265625" style="1" customWidth="1"/>
    <col min="6405" max="6405" width="6" style="1" customWidth="1"/>
    <col min="6406" max="6406" width="23.81640625" style="1" customWidth="1"/>
    <col min="6407" max="6407" width="5.81640625" style="1" customWidth="1"/>
    <col min="6408" max="6408" width="19.26953125" style="1" customWidth="1"/>
    <col min="6409" max="6409" width="18.7265625" style="1" customWidth="1"/>
    <col min="6410" max="6410" width="10.26953125" style="1" customWidth="1"/>
    <col min="6411" max="6411" width="10" style="1" customWidth="1"/>
    <col min="6412" max="6413" width="10.1796875" style="1" customWidth="1"/>
    <col min="6414" max="6414" width="9.7265625" style="1" customWidth="1"/>
    <col min="6415" max="6415" width="11" style="1" customWidth="1"/>
    <col min="6416" max="6416" width="1.81640625" style="1" customWidth="1"/>
    <col min="6417" max="6417" width="10.453125" style="1" customWidth="1"/>
    <col min="6418" max="6418" width="9.7265625" style="1" customWidth="1"/>
    <col min="6419" max="6419" width="10.453125" style="1" customWidth="1"/>
    <col min="6420" max="6420" width="9.81640625" style="1" customWidth="1"/>
    <col min="6421" max="6656" width="9.1796875" style="1"/>
    <col min="6657" max="6657" width="55" style="1" customWidth="1"/>
    <col min="6658" max="6658" width="24.81640625" style="1" customWidth="1"/>
    <col min="6659" max="6659" width="10.26953125" style="1" customWidth="1"/>
    <col min="6660" max="6660" width="18.7265625" style="1" customWidth="1"/>
    <col min="6661" max="6661" width="6" style="1" customWidth="1"/>
    <col min="6662" max="6662" width="23.81640625" style="1" customWidth="1"/>
    <col min="6663" max="6663" width="5.81640625" style="1" customWidth="1"/>
    <col min="6664" max="6664" width="19.26953125" style="1" customWidth="1"/>
    <col min="6665" max="6665" width="18.7265625" style="1" customWidth="1"/>
    <col min="6666" max="6666" width="10.26953125" style="1" customWidth="1"/>
    <col min="6667" max="6667" width="10" style="1" customWidth="1"/>
    <col min="6668" max="6669" width="10.1796875" style="1" customWidth="1"/>
    <col min="6670" max="6670" width="9.7265625" style="1" customWidth="1"/>
    <col min="6671" max="6671" width="11" style="1" customWidth="1"/>
    <col min="6672" max="6672" width="1.81640625" style="1" customWidth="1"/>
    <col min="6673" max="6673" width="10.453125" style="1" customWidth="1"/>
    <col min="6674" max="6674" width="9.7265625" style="1" customWidth="1"/>
    <col min="6675" max="6675" width="10.453125" style="1" customWidth="1"/>
    <col min="6676" max="6676" width="9.81640625" style="1" customWidth="1"/>
    <col min="6677" max="6912" width="9.1796875" style="1"/>
    <col min="6913" max="6913" width="55" style="1" customWidth="1"/>
    <col min="6914" max="6914" width="24.81640625" style="1" customWidth="1"/>
    <col min="6915" max="6915" width="10.26953125" style="1" customWidth="1"/>
    <col min="6916" max="6916" width="18.7265625" style="1" customWidth="1"/>
    <col min="6917" max="6917" width="6" style="1" customWidth="1"/>
    <col min="6918" max="6918" width="23.81640625" style="1" customWidth="1"/>
    <col min="6919" max="6919" width="5.81640625" style="1" customWidth="1"/>
    <col min="6920" max="6920" width="19.26953125" style="1" customWidth="1"/>
    <col min="6921" max="6921" width="18.7265625" style="1" customWidth="1"/>
    <col min="6922" max="6922" width="10.26953125" style="1" customWidth="1"/>
    <col min="6923" max="6923" width="10" style="1" customWidth="1"/>
    <col min="6924" max="6925" width="10.1796875" style="1" customWidth="1"/>
    <col min="6926" max="6926" width="9.7265625" style="1" customWidth="1"/>
    <col min="6927" max="6927" width="11" style="1" customWidth="1"/>
    <col min="6928" max="6928" width="1.81640625" style="1" customWidth="1"/>
    <col min="6929" max="6929" width="10.453125" style="1" customWidth="1"/>
    <col min="6930" max="6930" width="9.7265625" style="1" customWidth="1"/>
    <col min="6931" max="6931" width="10.453125" style="1" customWidth="1"/>
    <col min="6932" max="6932" width="9.81640625" style="1" customWidth="1"/>
    <col min="6933" max="7168" width="9.1796875" style="1"/>
    <col min="7169" max="7169" width="55" style="1" customWidth="1"/>
    <col min="7170" max="7170" width="24.81640625" style="1" customWidth="1"/>
    <col min="7171" max="7171" width="10.26953125" style="1" customWidth="1"/>
    <col min="7172" max="7172" width="18.7265625" style="1" customWidth="1"/>
    <col min="7173" max="7173" width="6" style="1" customWidth="1"/>
    <col min="7174" max="7174" width="23.81640625" style="1" customWidth="1"/>
    <col min="7175" max="7175" width="5.81640625" style="1" customWidth="1"/>
    <col min="7176" max="7176" width="19.26953125" style="1" customWidth="1"/>
    <col min="7177" max="7177" width="18.7265625" style="1" customWidth="1"/>
    <col min="7178" max="7178" width="10.26953125" style="1" customWidth="1"/>
    <col min="7179" max="7179" width="10" style="1" customWidth="1"/>
    <col min="7180" max="7181" width="10.1796875" style="1" customWidth="1"/>
    <col min="7182" max="7182" width="9.7265625" style="1" customWidth="1"/>
    <col min="7183" max="7183" width="11" style="1" customWidth="1"/>
    <col min="7184" max="7184" width="1.81640625" style="1" customWidth="1"/>
    <col min="7185" max="7185" width="10.453125" style="1" customWidth="1"/>
    <col min="7186" max="7186" width="9.7265625" style="1" customWidth="1"/>
    <col min="7187" max="7187" width="10.453125" style="1" customWidth="1"/>
    <col min="7188" max="7188" width="9.81640625" style="1" customWidth="1"/>
    <col min="7189" max="7424" width="9.1796875" style="1"/>
    <col min="7425" max="7425" width="55" style="1" customWidth="1"/>
    <col min="7426" max="7426" width="24.81640625" style="1" customWidth="1"/>
    <col min="7427" max="7427" width="10.26953125" style="1" customWidth="1"/>
    <col min="7428" max="7428" width="18.7265625" style="1" customWidth="1"/>
    <col min="7429" max="7429" width="6" style="1" customWidth="1"/>
    <col min="7430" max="7430" width="23.81640625" style="1" customWidth="1"/>
    <col min="7431" max="7431" width="5.81640625" style="1" customWidth="1"/>
    <col min="7432" max="7432" width="19.26953125" style="1" customWidth="1"/>
    <col min="7433" max="7433" width="18.7265625" style="1" customWidth="1"/>
    <col min="7434" max="7434" width="10.26953125" style="1" customWidth="1"/>
    <col min="7435" max="7435" width="10" style="1" customWidth="1"/>
    <col min="7436" max="7437" width="10.1796875" style="1" customWidth="1"/>
    <col min="7438" max="7438" width="9.7265625" style="1" customWidth="1"/>
    <col min="7439" max="7439" width="11" style="1" customWidth="1"/>
    <col min="7440" max="7440" width="1.81640625" style="1" customWidth="1"/>
    <col min="7441" max="7441" width="10.453125" style="1" customWidth="1"/>
    <col min="7442" max="7442" width="9.7265625" style="1" customWidth="1"/>
    <col min="7443" max="7443" width="10.453125" style="1" customWidth="1"/>
    <col min="7444" max="7444" width="9.81640625" style="1" customWidth="1"/>
    <col min="7445" max="7680" width="9.1796875" style="1"/>
    <col min="7681" max="7681" width="55" style="1" customWidth="1"/>
    <col min="7682" max="7682" width="24.81640625" style="1" customWidth="1"/>
    <col min="7683" max="7683" width="10.26953125" style="1" customWidth="1"/>
    <col min="7684" max="7684" width="18.7265625" style="1" customWidth="1"/>
    <col min="7685" max="7685" width="6" style="1" customWidth="1"/>
    <col min="7686" max="7686" width="23.81640625" style="1" customWidth="1"/>
    <col min="7687" max="7687" width="5.81640625" style="1" customWidth="1"/>
    <col min="7688" max="7688" width="19.26953125" style="1" customWidth="1"/>
    <col min="7689" max="7689" width="18.7265625" style="1" customWidth="1"/>
    <col min="7690" max="7690" width="10.26953125" style="1" customWidth="1"/>
    <col min="7691" max="7691" width="10" style="1" customWidth="1"/>
    <col min="7692" max="7693" width="10.1796875" style="1" customWidth="1"/>
    <col min="7694" max="7694" width="9.7265625" style="1" customWidth="1"/>
    <col min="7695" max="7695" width="11" style="1" customWidth="1"/>
    <col min="7696" max="7696" width="1.81640625" style="1" customWidth="1"/>
    <col min="7697" max="7697" width="10.453125" style="1" customWidth="1"/>
    <col min="7698" max="7698" width="9.7265625" style="1" customWidth="1"/>
    <col min="7699" max="7699" width="10.453125" style="1" customWidth="1"/>
    <col min="7700" max="7700" width="9.81640625" style="1" customWidth="1"/>
    <col min="7701" max="7936" width="9.1796875" style="1"/>
    <col min="7937" max="7937" width="55" style="1" customWidth="1"/>
    <col min="7938" max="7938" width="24.81640625" style="1" customWidth="1"/>
    <col min="7939" max="7939" width="10.26953125" style="1" customWidth="1"/>
    <col min="7940" max="7940" width="18.7265625" style="1" customWidth="1"/>
    <col min="7941" max="7941" width="6" style="1" customWidth="1"/>
    <col min="7942" max="7942" width="23.81640625" style="1" customWidth="1"/>
    <col min="7943" max="7943" width="5.81640625" style="1" customWidth="1"/>
    <col min="7944" max="7944" width="19.26953125" style="1" customWidth="1"/>
    <col min="7945" max="7945" width="18.7265625" style="1" customWidth="1"/>
    <col min="7946" max="7946" width="10.26953125" style="1" customWidth="1"/>
    <col min="7947" max="7947" width="10" style="1" customWidth="1"/>
    <col min="7948" max="7949" width="10.1796875" style="1" customWidth="1"/>
    <col min="7950" max="7950" width="9.7265625" style="1" customWidth="1"/>
    <col min="7951" max="7951" width="11" style="1" customWidth="1"/>
    <col min="7952" max="7952" width="1.81640625" style="1" customWidth="1"/>
    <col min="7953" max="7953" width="10.453125" style="1" customWidth="1"/>
    <col min="7954" max="7954" width="9.7265625" style="1" customWidth="1"/>
    <col min="7955" max="7955" width="10.453125" style="1" customWidth="1"/>
    <col min="7956" max="7956" width="9.81640625" style="1" customWidth="1"/>
    <col min="7957" max="8192" width="9.1796875" style="1"/>
    <col min="8193" max="8193" width="55" style="1" customWidth="1"/>
    <col min="8194" max="8194" width="24.81640625" style="1" customWidth="1"/>
    <col min="8195" max="8195" width="10.26953125" style="1" customWidth="1"/>
    <col min="8196" max="8196" width="18.7265625" style="1" customWidth="1"/>
    <col min="8197" max="8197" width="6" style="1" customWidth="1"/>
    <col min="8198" max="8198" width="23.81640625" style="1" customWidth="1"/>
    <col min="8199" max="8199" width="5.81640625" style="1" customWidth="1"/>
    <col min="8200" max="8200" width="19.26953125" style="1" customWidth="1"/>
    <col min="8201" max="8201" width="18.7265625" style="1" customWidth="1"/>
    <col min="8202" max="8202" width="10.26953125" style="1" customWidth="1"/>
    <col min="8203" max="8203" width="10" style="1" customWidth="1"/>
    <col min="8204" max="8205" width="10.1796875" style="1" customWidth="1"/>
    <col min="8206" max="8206" width="9.7265625" style="1" customWidth="1"/>
    <col min="8207" max="8207" width="11" style="1" customWidth="1"/>
    <col min="8208" max="8208" width="1.81640625" style="1" customWidth="1"/>
    <col min="8209" max="8209" width="10.453125" style="1" customWidth="1"/>
    <col min="8210" max="8210" width="9.7265625" style="1" customWidth="1"/>
    <col min="8211" max="8211" width="10.453125" style="1" customWidth="1"/>
    <col min="8212" max="8212" width="9.81640625" style="1" customWidth="1"/>
    <col min="8213" max="8448" width="9.1796875" style="1"/>
    <col min="8449" max="8449" width="55" style="1" customWidth="1"/>
    <col min="8450" max="8450" width="24.81640625" style="1" customWidth="1"/>
    <col min="8451" max="8451" width="10.26953125" style="1" customWidth="1"/>
    <col min="8452" max="8452" width="18.7265625" style="1" customWidth="1"/>
    <col min="8453" max="8453" width="6" style="1" customWidth="1"/>
    <col min="8454" max="8454" width="23.81640625" style="1" customWidth="1"/>
    <col min="8455" max="8455" width="5.81640625" style="1" customWidth="1"/>
    <col min="8456" max="8456" width="19.26953125" style="1" customWidth="1"/>
    <col min="8457" max="8457" width="18.7265625" style="1" customWidth="1"/>
    <col min="8458" max="8458" width="10.26953125" style="1" customWidth="1"/>
    <col min="8459" max="8459" width="10" style="1" customWidth="1"/>
    <col min="8460" max="8461" width="10.1796875" style="1" customWidth="1"/>
    <col min="8462" max="8462" width="9.7265625" style="1" customWidth="1"/>
    <col min="8463" max="8463" width="11" style="1" customWidth="1"/>
    <col min="8464" max="8464" width="1.81640625" style="1" customWidth="1"/>
    <col min="8465" max="8465" width="10.453125" style="1" customWidth="1"/>
    <col min="8466" max="8466" width="9.7265625" style="1" customWidth="1"/>
    <col min="8467" max="8467" width="10.453125" style="1" customWidth="1"/>
    <col min="8468" max="8468" width="9.81640625" style="1" customWidth="1"/>
    <col min="8469" max="8704" width="9.1796875" style="1"/>
    <col min="8705" max="8705" width="55" style="1" customWidth="1"/>
    <col min="8706" max="8706" width="24.81640625" style="1" customWidth="1"/>
    <col min="8707" max="8707" width="10.26953125" style="1" customWidth="1"/>
    <col min="8708" max="8708" width="18.7265625" style="1" customWidth="1"/>
    <col min="8709" max="8709" width="6" style="1" customWidth="1"/>
    <col min="8710" max="8710" width="23.81640625" style="1" customWidth="1"/>
    <col min="8711" max="8711" width="5.81640625" style="1" customWidth="1"/>
    <col min="8712" max="8712" width="19.26953125" style="1" customWidth="1"/>
    <col min="8713" max="8713" width="18.7265625" style="1" customWidth="1"/>
    <col min="8714" max="8714" width="10.26953125" style="1" customWidth="1"/>
    <col min="8715" max="8715" width="10" style="1" customWidth="1"/>
    <col min="8716" max="8717" width="10.1796875" style="1" customWidth="1"/>
    <col min="8718" max="8718" width="9.7265625" style="1" customWidth="1"/>
    <col min="8719" max="8719" width="11" style="1" customWidth="1"/>
    <col min="8720" max="8720" width="1.81640625" style="1" customWidth="1"/>
    <col min="8721" max="8721" width="10.453125" style="1" customWidth="1"/>
    <col min="8722" max="8722" width="9.7265625" style="1" customWidth="1"/>
    <col min="8723" max="8723" width="10.453125" style="1" customWidth="1"/>
    <col min="8724" max="8724" width="9.81640625" style="1" customWidth="1"/>
    <col min="8725" max="8960" width="9.1796875" style="1"/>
    <col min="8961" max="8961" width="55" style="1" customWidth="1"/>
    <col min="8962" max="8962" width="24.81640625" style="1" customWidth="1"/>
    <col min="8963" max="8963" width="10.26953125" style="1" customWidth="1"/>
    <col min="8964" max="8964" width="18.7265625" style="1" customWidth="1"/>
    <col min="8965" max="8965" width="6" style="1" customWidth="1"/>
    <col min="8966" max="8966" width="23.81640625" style="1" customWidth="1"/>
    <col min="8967" max="8967" width="5.81640625" style="1" customWidth="1"/>
    <col min="8968" max="8968" width="19.26953125" style="1" customWidth="1"/>
    <col min="8969" max="8969" width="18.7265625" style="1" customWidth="1"/>
    <col min="8970" max="8970" width="10.26953125" style="1" customWidth="1"/>
    <col min="8971" max="8971" width="10" style="1" customWidth="1"/>
    <col min="8972" max="8973" width="10.1796875" style="1" customWidth="1"/>
    <col min="8974" max="8974" width="9.7265625" style="1" customWidth="1"/>
    <col min="8975" max="8975" width="11" style="1" customWidth="1"/>
    <col min="8976" max="8976" width="1.81640625" style="1" customWidth="1"/>
    <col min="8977" max="8977" width="10.453125" style="1" customWidth="1"/>
    <col min="8978" max="8978" width="9.7265625" style="1" customWidth="1"/>
    <col min="8979" max="8979" width="10.453125" style="1" customWidth="1"/>
    <col min="8980" max="8980" width="9.81640625" style="1" customWidth="1"/>
    <col min="8981" max="9216" width="9.1796875" style="1"/>
    <col min="9217" max="9217" width="55" style="1" customWidth="1"/>
    <col min="9218" max="9218" width="24.81640625" style="1" customWidth="1"/>
    <col min="9219" max="9219" width="10.26953125" style="1" customWidth="1"/>
    <col min="9220" max="9220" width="18.7265625" style="1" customWidth="1"/>
    <col min="9221" max="9221" width="6" style="1" customWidth="1"/>
    <col min="9222" max="9222" width="23.81640625" style="1" customWidth="1"/>
    <col min="9223" max="9223" width="5.81640625" style="1" customWidth="1"/>
    <col min="9224" max="9224" width="19.26953125" style="1" customWidth="1"/>
    <col min="9225" max="9225" width="18.7265625" style="1" customWidth="1"/>
    <col min="9226" max="9226" width="10.26953125" style="1" customWidth="1"/>
    <col min="9227" max="9227" width="10" style="1" customWidth="1"/>
    <col min="9228" max="9229" width="10.1796875" style="1" customWidth="1"/>
    <col min="9230" max="9230" width="9.7265625" style="1" customWidth="1"/>
    <col min="9231" max="9231" width="11" style="1" customWidth="1"/>
    <col min="9232" max="9232" width="1.81640625" style="1" customWidth="1"/>
    <col min="9233" max="9233" width="10.453125" style="1" customWidth="1"/>
    <col min="9234" max="9234" width="9.7265625" style="1" customWidth="1"/>
    <col min="9235" max="9235" width="10.453125" style="1" customWidth="1"/>
    <col min="9236" max="9236" width="9.81640625" style="1" customWidth="1"/>
    <col min="9237" max="9472" width="9.1796875" style="1"/>
    <col min="9473" max="9473" width="55" style="1" customWidth="1"/>
    <col min="9474" max="9474" width="24.81640625" style="1" customWidth="1"/>
    <col min="9475" max="9475" width="10.26953125" style="1" customWidth="1"/>
    <col min="9476" max="9476" width="18.7265625" style="1" customWidth="1"/>
    <col min="9477" max="9477" width="6" style="1" customWidth="1"/>
    <col min="9478" max="9478" width="23.81640625" style="1" customWidth="1"/>
    <col min="9479" max="9479" width="5.81640625" style="1" customWidth="1"/>
    <col min="9480" max="9480" width="19.26953125" style="1" customWidth="1"/>
    <col min="9481" max="9481" width="18.7265625" style="1" customWidth="1"/>
    <col min="9482" max="9482" width="10.26953125" style="1" customWidth="1"/>
    <col min="9483" max="9483" width="10" style="1" customWidth="1"/>
    <col min="9484" max="9485" width="10.1796875" style="1" customWidth="1"/>
    <col min="9486" max="9486" width="9.7265625" style="1" customWidth="1"/>
    <col min="9487" max="9487" width="11" style="1" customWidth="1"/>
    <col min="9488" max="9488" width="1.81640625" style="1" customWidth="1"/>
    <col min="9489" max="9489" width="10.453125" style="1" customWidth="1"/>
    <col min="9490" max="9490" width="9.7265625" style="1" customWidth="1"/>
    <col min="9491" max="9491" width="10.453125" style="1" customWidth="1"/>
    <col min="9492" max="9492" width="9.81640625" style="1" customWidth="1"/>
    <col min="9493" max="9728" width="9.1796875" style="1"/>
    <col min="9729" max="9729" width="55" style="1" customWidth="1"/>
    <col min="9730" max="9730" width="24.81640625" style="1" customWidth="1"/>
    <col min="9731" max="9731" width="10.26953125" style="1" customWidth="1"/>
    <col min="9732" max="9732" width="18.7265625" style="1" customWidth="1"/>
    <col min="9733" max="9733" width="6" style="1" customWidth="1"/>
    <col min="9734" max="9734" width="23.81640625" style="1" customWidth="1"/>
    <col min="9735" max="9735" width="5.81640625" style="1" customWidth="1"/>
    <col min="9736" max="9736" width="19.26953125" style="1" customWidth="1"/>
    <col min="9737" max="9737" width="18.7265625" style="1" customWidth="1"/>
    <col min="9738" max="9738" width="10.26953125" style="1" customWidth="1"/>
    <col min="9739" max="9739" width="10" style="1" customWidth="1"/>
    <col min="9740" max="9741" width="10.1796875" style="1" customWidth="1"/>
    <col min="9742" max="9742" width="9.7265625" style="1" customWidth="1"/>
    <col min="9743" max="9743" width="11" style="1" customWidth="1"/>
    <col min="9744" max="9744" width="1.81640625" style="1" customWidth="1"/>
    <col min="9745" max="9745" width="10.453125" style="1" customWidth="1"/>
    <col min="9746" max="9746" width="9.7265625" style="1" customWidth="1"/>
    <col min="9747" max="9747" width="10.453125" style="1" customWidth="1"/>
    <col min="9748" max="9748" width="9.81640625" style="1" customWidth="1"/>
    <col min="9749" max="9984" width="9.1796875" style="1"/>
    <col min="9985" max="9985" width="55" style="1" customWidth="1"/>
    <col min="9986" max="9986" width="24.81640625" style="1" customWidth="1"/>
    <col min="9987" max="9987" width="10.26953125" style="1" customWidth="1"/>
    <col min="9988" max="9988" width="18.7265625" style="1" customWidth="1"/>
    <col min="9989" max="9989" width="6" style="1" customWidth="1"/>
    <col min="9990" max="9990" width="23.81640625" style="1" customWidth="1"/>
    <col min="9991" max="9991" width="5.81640625" style="1" customWidth="1"/>
    <col min="9992" max="9992" width="19.26953125" style="1" customWidth="1"/>
    <col min="9993" max="9993" width="18.7265625" style="1" customWidth="1"/>
    <col min="9994" max="9994" width="10.26953125" style="1" customWidth="1"/>
    <col min="9995" max="9995" width="10" style="1" customWidth="1"/>
    <col min="9996" max="9997" width="10.1796875" style="1" customWidth="1"/>
    <col min="9998" max="9998" width="9.7265625" style="1" customWidth="1"/>
    <col min="9999" max="9999" width="11" style="1" customWidth="1"/>
    <col min="10000" max="10000" width="1.81640625" style="1" customWidth="1"/>
    <col min="10001" max="10001" width="10.453125" style="1" customWidth="1"/>
    <col min="10002" max="10002" width="9.7265625" style="1" customWidth="1"/>
    <col min="10003" max="10003" width="10.453125" style="1" customWidth="1"/>
    <col min="10004" max="10004" width="9.81640625" style="1" customWidth="1"/>
    <col min="10005" max="10240" width="9.1796875" style="1"/>
    <col min="10241" max="10241" width="55" style="1" customWidth="1"/>
    <col min="10242" max="10242" width="24.81640625" style="1" customWidth="1"/>
    <col min="10243" max="10243" width="10.26953125" style="1" customWidth="1"/>
    <col min="10244" max="10244" width="18.7265625" style="1" customWidth="1"/>
    <col min="10245" max="10245" width="6" style="1" customWidth="1"/>
    <col min="10246" max="10246" width="23.81640625" style="1" customWidth="1"/>
    <col min="10247" max="10247" width="5.81640625" style="1" customWidth="1"/>
    <col min="10248" max="10248" width="19.26953125" style="1" customWidth="1"/>
    <col min="10249" max="10249" width="18.7265625" style="1" customWidth="1"/>
    <col min="10250" max="10250" width="10.26953125" style="1" customWidth="1"/>
    <col min="10251" max="10251" width="10" style="1" customWidth="1"/>
    <col min="10252" max="10253" width="10.1796875" style="1" customWidth="1"/>
    <col min="10254" max="10254" width="9.7265625" style="1" customWidth="1"/>
    <col min="10255" max="10255" width="11" style="1" customWidth="1"/>
    <col min="10256" max="10256" width="1.81640625" style="1" customWidth="1"/>
    <col min="10257" max="10257" width="10.453125" style="1" customWidth="1"/>
    <col min="10258" max="10258" width="9.7265625" style="1" customWidth="1"/>
    <col min="10259" max="10259" width="10.453125" style="1" customWidth="1"/>
    <col min="10260" max="10260" width="9.81640625" style="1" customWidth="1"/>
    <col min="10261" max="10496" width="9.1796875" style="1"/>
    <col min="10497" max="10497" width="55" style="1" customWidth="1"/>
    <col min="10498" max="10498" width="24.81640625" style="1" customWidth="1"/>
    <col min="10499" max="10499" width="10.26953125" style="1" customWidth="1"/>
    <col min="10500" max="10500" width="18.7265625" style="1" customWidth="1"/>
    <col min="10501" max="10501" width="6" style="1" customWidth="1"/>
    <col min="10502" max="10502" width="23.81640625" style="1" customWidth="1"/>
    <col min="10503" max="10503" width="5.81640625" style="1" customWidth="1"/>
    <col min="10504" max="10504" width="19.26953125" style="1" customWidth="1"/>
    <col min="10505" max="10505" width="18.7265625" style="1" customWidth="1"/>
    <col min="10506" max="10506" width="10.26953125" style="1" customWidth="1"/>
    <col min="10507" max="10507" width="10" style="1" customWidth="1"/>
    <col min="10508" max="10509" width="10.1796875" style="1" customWidth="1"/>
    <col min="10510" max="10510" width="9.7265625" style="1" customWidth="1"/>
    <col min="10511" max="10511" width="11" style="1" customWidth="1"/>
    <col min="10512" max="10512" width="1.81640625" style="1" customWidth="1"/>
    <col min="10513" max="10513" width="10.453125" style="1" customWidth="1"/>
    <col min="10514" max="10514" width="9.7265625" style="1" customWidth="1"/>
    <col min="10515" max="10515" width="10.453125" style="1" customWidth="1"/>
    <col min="10516" max="10516" width="9.81640625" style="1" customWidth="1"/>
    <col min="10517" max="10752" width="9.1796875" style="1"/>
    <col min="10753" max="10753" width="55" style="1" customWidth="1"/>
    <col min="10754" max="10754" width="24.81640625" style="1" customWidth="1"/>
    <col min="10755" max="10755" width="10.26953125" style="1" customWidth="1"/>
    <col min="10756" max="10756" width="18.7265625" style="1" customWidth="1"/>
    <col min="10757" max="10757" width="6" style="1" customWidth="1"/>
    <col min="10758" max="10758" width="23.81640625" style="1" customWidth="1"/>
    <col min="10759" max="10759" width="5.81640625" style="1" customWidth="1"/>
    <col min="10760" max="10760" width="19.26953125" style="1" customWidth="1"/>
    <col min="10761" max="10761" width="18.7265625" style="1" customWidth="1"/>
    <col min="10762" max="10762" width="10.26953125" style="1" customWidth="1"/>
    <col min="10763" max="10763" width="10" style="1" customWidth="1"/>
    <col min="10764" max="10765" width="10.1796875" style="1" customWidth="1"/>
    <col min="10766" max="10766" width="9.7265625" style="1" customWidth="1"/>
    <col min="10767" max="10767" width="11" style="1" customWidth="1"/>
    <col min="10768" max="10768" width="1.81640625" style="1" customWidth="1"/>
    <col min="10769" max="10769" width="10.453125" style="1" customWidth="1"/>
    <col min="10770" max="10770" width="9.7265625" style="1" customWidth="1"/>
    <col min="10771" max="10771" width="10.453125" style="1" customWidth="1"/>
    <col min="10772" max="10772" width="9.81640625" style="1" customWidth="1"/>
    <col min="10773" max="11008" width="9.1796875" style="1"/>
    <col min="11009" max="11009" width="55" style="1" customWidth="1"/>
    <col min="11010" max="11010" width="24.81640625" style="1" customWidth="1"/>
    <col min="11011" max="11011" width="10.26953125" style="1" customWidth="1"/>
    <col min="11012" max="11012" width="18.7265625" style="1" customWidth="1"/>
    <col min="11013" max="11013" width="6" style="1" customWidth="1"/>
    <col min="11014" max="11014" width="23.81640625" style="1" customWidth="1"/>
    <col min="11015" max="11015" width="5.81640625" style="1" customWidth="1"/>
    <col min="11016" max="11016" width="19.26953125" style="1" customWidth="1"/>
    <col min="11017" max="11017" width="18.7265625" style="1" customWidth="1"/>
    <col min="11018" max="11018" width="10.26953125" style="1" customWidth="1"/>
    <col min="11019" max="11019" width="10" style="1" customWidth="1"/>
    <col min="11020" max="11021" width="10.1796875" style="1" customWidth="1"/>
    <col min="11022" max="11022" width="9.7265625" style="1" customWidth="1"/>
    <col min="11023" max="11023" width="11" style="1" customWidth="1"/>
    <col min="11024" max="11024" width="1.81640625" style="1" customWidth="1"/>
    <col min="11025" max="11025" width="10.453125" style="1" customWidth="1"/>
    <col min="11026" max="11026" width="9.7265625" style="1" customWidth="1"/>
    <col min="11027" max="11027" width="10.453125" style="1" customWidth="1"/>
    <col min="11028" max="11028" width="9.81640625" style="1" customWidth="1"/>
    <col min="11029" max="11264" width="9.1796875" style="1"/>
    <col min="11265" max="11265" width="55" style="1" customWidth="1"/>
    <col min="11266" max="11266" width="24.81640625" style="1" customWidth="1"/>
    <col min="11267" max="11267" width="10.26953125" style="1" customWidth="1"/>
    <col min="11268" max="11268" width="18.7265625" style="1" customWidth="1"/>
    <col min="11269" max="11269" width="6" style="1" customWidth="1"/>
    <col min="11270" max="11270" width="23.81640625" style="1" customWidth="1"/>
    <col min="11271" max="11271" width="5.81640625" style="1" customWidth="1"/>
    <col min="11272" max="11272" width="19.26953125" style="1" customWidth="1"/>
    <col min="11273" max="11273" width="18.7265625" style="1" customWidth="1"/>
    <col min="11274" max="11274" width="10.26953125" style="1" customWidth="1"/>
    <col min="11275" max="11275" width="10" style="1" customWidth="1"/>
    <col min="11276" max="11277" width="10.1796875" style="1" customWidth="1"/>
    <col min="11278" max="11278" width="9.7265625" style="1" customWidth="1"/>
    <col min="11279" max="11279" width="11" style="1" customWidth="1"/>
    <col min="11280" max="11280" width="1.81640625" style="1" customWidth="1"/>
    <col min="11281" max="11281" width="10.453125" style="1" customWidth="1"/>
    <col min="11282" max="11282" width="9.7265625" style="1" customWidth="1"/>
    <col min="11283" max="11283" width="10.453125" style="1" customWidth="1"/>
    <col min="11284" max="11284" width="9.81640625" style="1" customWidth="1"/>
    <col min="11285" max="11520" width="9.1796875" style="1"/>
    <col min="11521" max="11521" width="55" style="1" customWidth="1"/>
    <col min="11522" max="11522" width="24.81640625" style="1" customWidth="1"/>
    <col min="11523" max="11523" width="10.26953125" style="1" customWidth="1"/>
    <col min="11524" max="11524" width="18.7265625" style="1" customWidth="1"/>
    <col min="11525" max="11525" width="6" style="1" customWidth="1"/>
    <col min="11526" max="11526" width="23.81640625" style="1" customWidth="1"/>
    <col min="11527" max="11527" width="5.81640625" style="1" customWidth="1"/>
    <col min="11528" max="11528" width="19.26953125" style="1" customWidth="1"/>
    <col min="11529" max="11529" width="18.7265625" style="1" customWidth="1"/>
    <col min="11530" max="11530" width="10.26953125" style="1" customWidth="1"/>
    <col min="11531" max="11531" width="10" style="1" customWidth="1"/>
    <col min="11532" max="11533" width="10.1796875" style="1" customWidth="1"/>
    <col min="11534" max="11534" width="9.7265625" style="1" customWidth="1"/>
    <col min="11535" max="11535" width="11" style="1" customWidth="1"/>
    <col min="11536" max="11536" width="1.81640625" style="1" customWidth="1"/>
    <col min="11537" max="11537" width="10.453125" style="1" customWidth="1"/>
    <col min="11538" max="11538" width="9.7265625" style="1" customWidth="1"/>
    <col min="11539" max="11539" width="10.453125" style="1" customWidth="1"/>
    <col min="11540" max="11540" width="9.81640625" style="1" customWidth="1"/>
    <col min="11541" max="11776" width="9.1796875" style="1"/>
    <col min="11777" max="11777" width="55" style="1" customWidth="1"/>
    <col min="11778" max="11778" width="24.81640625" style="1" customWidth="1"/>
    <col min="11779" max="11779" width="10.26953125" style="1" customWidth="1"/>
    <col min="11780" max="11780" width="18.7265625" style="1" customWidth="1"/>
    <col min="11781" max="11781" width="6" style="1" customWidth="1"/>
    <col min="11782" max="11782" width="23.81640625" style="1" customWidth="1"/>
    <col min="11783" max="11783" width="5.81640625" style="1" customWidth="1"/>
    <col min="11784" max="11784" width="19.26953125" style="1" customWidth="1"/>
    <col min="11785" max="11785" width="18.7265625" style="1" customWidth="1"/>
    <col min="11786" max="11786" width="10.26953125" style="1" customWidth="1"/>
    <col min="11787" max="11787" width="10" style="1" customWidth="1"/>
    <col min="11788" max="11789" width="10.1796875" style="1" customWidth="1"/>
    <col min="11790" max="11790" width="9.7265625" style="1" customWidth="1"/>
    <col min="11791" max="11791" width="11" style="1" customWidth="1"/>
    <col min="11792" max="11792" width="1.81640625" style="1" customWidth="1"/>
    <col min="11793" max="11793" width="10.453125" style="1" customWidth="1"/>
    <col min="11794" max="11794" width="9.7265625" style="1" customWidth="1"/>
    <col min="11795" max="11795" width="10.453125" style="1" customWidth="1"/>
    <col min="11796" max="11796" width="9.81640625" style="1" customWidth="1"/>
    <col min="11797" max="12032" width="9.1796875" style="1"/>
    <col min="12033" max="12033" width="55" style="1" customWidth="1"/>
    <col min="12034" max="12034" width="24.81640625" style="1" customWidth="1"/>
    <col min="12035" max="12035" width="10.26953125" style="1" customWidth="1"/>
    <col min="12036" max="12036" width="18.7265625" style="1" customWidth="1"/>
    <col min="12037" max="12037" width="6" style="1" customWidth="1"/>
    <col min="12038" max="12038" width="23.81640625" style="1" customWidth="1"/>
    <col min="12039" max="12039" width="5.81640625" style="1" customWidth="1"/>
    <col min="12040" max="12040" width="19.26953125" style="1" customWidth="1"/>
    <col min="12041" max="12041" width="18.7265625" style="1" customWidth="1"/>
    <col min="12042" max="12042" width="10.26953125" style="1" customWidth="1"/>
    <col min="12043" max="12043" width="10" style="1" customWidth="1"/>
    <col min="12044" max="12045" width="10.1796875" style="1" customWidth="1"/>
    <col min="12046" max="12046" width="9.7265625" style="1" customWidth="1"/>
    <col min="12047" max="12047" width="11" style="1" customWidth="1"/>
    <col min="12048" max="12048" width="1.81640625" style="1" customWidth="1"/>
    <col min="12049" max="12049" width="10.453125" style="1" customWidth="1"/>
    <col min="12050" max="12050" width="9.7265625" style="1" customWidth="1"/>
    <col min="12051" max="12051" width="10.453125" style="1" customWidth="1"/>
    <col min="12052" max="12052" width="9.81640625" style="1" customWidth="1"/>
    <col min="12053" max="12288" width="9.1796875" style="1"/>
    <col min="12289" max="12289" width="55" style="1" customWidth="1"/>
    <col min="12290" max="12290" width="24.81640625" style="1" customWidth="1"/>
    <col min="12291" max="12291" width="10.26953125" style="1" customWidth="1"/>
    <col min="12292" max="12292" width="18.7265625" style="1" customWidth="1"/>
    <col min="12293" max="12293" width="6" style="1" customWidth="1"/>
    <col min="12294" max="12294" width="23.81640625" style="1" customWidth="1"/>
    <col min="12295" max="12295" width="5.81640625" style="1" customWidth="1"/>
    <col min="12296" max="12296" width="19.26953125" style="1" customWidth="1"/>
    <col min="12297" max="12297" width="18.7265625" style="1" customWidth="1"/>
    <col min="12298" max="12298" width="10.26953125" style="1" customWidth="1"/>
    <col min="12299" max="12299" width="10" style="1" customWidth="1"/>
    <col min="12300" max="12301" width="10.1796875" style="1" customWidth="1"/>
    <col min="12302" max="12302" width="9.7265625" style="1" customWidth="1"/>
    <col min="12303" max="12303" width="11" style="1" customWidth="1"/>
    <col min="12304" max="12304" width="1.81640625" style="1" customWidth="1"/>
    <col min="12305" max="12305" width="10.453125" style="1" customWidth="1"/>
    <col min="12306" max="12306" width="9.7265625" style="1" customWidth="1"/>
    <col min="12307" max="12307" width="10.453125" style="1" customWidth="1"/>
    <col min="12308" max="12308" width="9.81640625" style="1" customWidth="1"/>
    <col min="12309" max="12544" width="9.1796875" style="1"/>
    <col min="12545" max="12545" width="55" style="1" customWidth="1"/>
    <col min="12546" max="12546" width="24.81640625" style="1" customWidth="1"/>
    <col min="12547" max="12547" width="10.26953125" style="1" customWidth="1"/>
    <col min="12548" max="12548" width="18.7265625" style="1" customWidth="1"/>
    <col min="12549" max="12549" width="6" style="1" customWidth="1"/>
    <col min="12550" max="12550" width="23.81640625" style="1" customWidth="1"/>
    <col min="12551" max="12551" width="5.81640625" style="1" customWidth="1"/>
    <col min="12552" max="12552" width="19.26953125" style="1" customWidth="1"/>
    <col min="12553" max="12553" width="18.7265625" style="1" customWidth="1"/>
    <col min="12554" max="12554" width="10.26953125" style="1" customWidth="1"/>
    <col min="12555" max="12555" width="10" style="1" customWidth="1"/>
    <col min="12556" max="12557" width="10.1796875" style="1" customWidth="1"/>
    <col min="12558" max="12558" width="9.7265625" style="1" customWidth="1"/>
    <col min="12559" max="12559" width="11" style="1" customWidth="1"/>
    <col min="12560" max="12560" width="1.81640625" style="1" customWidth="1"/>
    <col min="12561" max="12561" width="10.453125" style="1" customWidth="1"/>
    <col min="12562" max="12562" width="9.7265625" style="1" customWidth="1"/>
    <col min="12563" max="12563" width="10.453125" style="1" customWidth="1"/>
    <col min="12564" max="12564" width="9.81640625" style="1" customWidth="1"/>
    <col min="12565" max="12800" width="9.1796875" style="1"/>
    <col min="12801" max="12801" width="55" style="1" customWidth="1"/>
    <col min="12802" max="12802" width="24.81640625" style="1" customWidth="1"/>
    <col min="12803" max="12803" width="10.26953125" style="1" customWidth="1"/>
    <col min="12804" max="12804" width="18.7265625" style="1" customWidth="1"/>
    <col min="12805" max="12805" width="6" style="1" customWidth="1"/>
    <col min="12806" max="12806" width="23.81640625" style="1" customWidth="1"/>
    <col min="12807" max="12807" width="5.81640625" style="1" customWidth="1"/>
    <col min="12808" max="12808" width="19.26953125" style="1" customWidth="1"/>
    <col min="12809" max="12809" width="18.7265625" style="1" customWidth="1"/>
    <col min="12810" max="12810" width="10.26953125" style="1" customWidth="1"/>
    <col min="12811" max="12811" width="10" style="1" customWidth="1"/>
    <col min="12812" max="12813" width="10.1796875" style="1" customWidth="1"/>
    <col min="12814" max="12814" width="9.7265625" style="1" customWidth="1"/>
    <col min="12815" max="12815" width="11" style="1" customWidth="1"/>
    <col min="12816" max="12816" width="1.81640625" style="1" customWidth="1"/>
    <col min="12817" max="12817" width="10.453125" style="1" customWidth="1"/>
    <col min="12818" max="12818" width="9.7265625" style="1" customWidth="1"/>
    <col min="12819" max="12819" width="10.453125" style="1" customWidth="1"/>
    <col min="12820" max="12820" width="9.81640625" style="1" customWidth="1"/>
    <col min="12821" max="13056" width="9.1796875" style="1"/>
    <col min="13057" max="13057" width="55" style="1" customWidth="1"/>
    <col min="13058" max="13058" width="24.81640625" style="1" customWidth="1"/>
    <col min="13059" max="13059" width="10.26953125" style="1" customWidth="1"/>
    <col min="13060" max="13060" width="18.7265625" style="1" customWidth="1"/>
    <col min="13061" max="13061" width="6" style="1" customWidth="1"/>
    <col min="13062" max="13062" width="23.81640625" style="1" customWidth="1"/>
    <col min="13063" max="13063" width="5.81640625" style="1" customWidth="1"/>
    <col min="13064" max="13064" width="19.26953125" style="1" customWidth="1"/>
    <col min="13065" max="13065" width="18.7265625" style="1" customWidth="1"/>
    <col min="13066" max="13066" width="10.26953125" style="1" customWidth="1"/>
    <col min="13067" max="13067" width="10" style="1" customWidth="1"/>
    <col min="13068" max="13069" width="10.1796875" style="1" customWidth="1"/>
    <col min="13070" max="13070" width="9.7265625" style="1" customWidth="1"/>
    <col min="13071" max="13071" width="11" style="1" customWidth="1"/>
    <col min="13072" max="13072" width="1.81640625" style="1" customWidth="1"/>
    <col min="13073" max="13073" width="10.453125" style="1" customWidth="1"/>
    <col min="13074" max="13074" width="9.7265625" style="1" customWidth="1"/>
    <col min="13075" max="13075" width="10.453125" style="1" customWidth="1"/>
    <col min="13076" max="13076" width="9.81640625" style="1" customWidth="1"/>
    <col min="13077" max="13312" width="9.1796875" style="1"/>
    <col min="13313" max="13313" width="55" style="1" customWidth="1"/>
    <col min="13314" max="13314" width="24.81640625" style="1" customWidth="1"/>
    <col min="13315" max="13315" width="10.26953125" style="1" customWidth="1"/>
    <col min="13316" max="13316" width="18.7265625" style="1" customWidth="1"/>
    <col min="13317" max="13317" width="6" style="1" customWidth="1"/>
    <col min="13318" max="13318" width="23.81640625" style="1" customWidth="1"/>
    <col min="13319" max="13319" width="5.81640625" style="1" customWidth="1"/>
    <col min="13320" max="13320" width="19.26953125" style="1" customWidth="1"/>
    <col min="13321" max="13321" width="18.7265625" style="1" customWidth="1"/>
    <col min="13322" max="13322" width="10.26953125" style="1" customWidth="1"/>
    <col min="13323" max="13323" width="10" style="1" customWidth="1"/>
    <col min="13324" max="13325" width="10.1796875" style="1" customWidth="1"/>
    <col min="13326" max="13326" width="9.7265625" style="1" customWidth="1"/>
    <col min="13327" max="13327" width="11" style="1" customWidth="1"/>
    <col min="13328" max="13328" width="1.81640625" style="1" customWidth="1"/>
    <col min="13329" max="13329" width="10.453125" style="1" customWidth="1"/>
    <col min="13330" max="13330" width="9.7265625" style="1" customWidth="1"/>
    <col min="13331" max="13331" width="10.453125" style="1" customWidth="1"/>
    <col min="13332" max="13332" width="9.81640625" style="1" customWidth="1"/>
    <col min="13333" max="13568" width="9.1796875" style="1"/>
    <col min="13569" max="13569" width="55" style="1" customWidth="1"/>
    <col min="13570" max="13570" width="24.81640625" style="1" customWidth="1"/>
    <col min="13571" max="13571" width="10.26953125" style="1" customWidth="1"/>
    <col min="13572" max="13572" width="18.7265625" style="1" customWidth="1"/>
    <col min="13573" max="13573" width="6" style="1" customWidth="1"/>
    <col min="13574" max="13574" width="23.81640625" style="1" customWidth="1"/>
    <col min="13575" max="13575" width="5.81640625" style="1" customWidth="1"/>
    <col min="13576" max="13576" width="19.26953125" style="1" customWidth="1"/>
    <col min="13577" max="13577" width="18.7265625" style="1" customWidth="1"/>
    <col min="13578" max="13578" width="10.26953125" style="1" customWidth="1"/>
    <col min="13579" max="13579" width="10" style="1" customWidth="1"/>
    <col min="13580" max="13581" width="10.1796875" style="1" customWidth="1"/>
    <col min="13582" max="13582" width="9.7265625" style="1" customWidth="1"/>
    <col min="13583" max="13583" width="11" style="1" customWidth="1"/>
    <col min="13584" max="13584" width="1.81640625" style="1" customWidth="1"/>
    <col min="13585" max="13585" width="10.453125" style="1" customWidth="1"/>
    <col min="13586" max="13586" width="9.7265625" style="1" customWidth="1"/>
    <col min="13587" max="13587" width="10.453125" style="1" customWidth="1"/>
    <col min="13588" max="13588" width="9.81640625" style="1" customWidth="1"/>
    <col min="13589" max="13824" width="9.1796875" style="1"/>
    <col min="13825" max="13825" width="55" style="1" customWidth="1"/>
    <col min="13826" max="13826" width="24.81640625" style="1" customWidth="1"/>
    <col min="13827" max="13827" width="10.26953125" style="1" customWidth="1"/>
    <col min="13828" max="13828" width="18.7265625" style="1" customWidth="1"/>
    <col min="13829" max="13829" width="6" style="1" customWidth="1"/>
    <col min="13830" max="13830" width="23.81640625" style="1" customWidth="1"/>
    <col min="13831" max="13831" width="5.81640625" style="1" customWidth="1"/>
    <col min="13832" max="13832" width="19.26953125" style="1" customWidth="1"/>
    <col min="13833" max="13833" width="18.7265625" style="1" customWidth="1"/>
    <col min="13834" max="13834" width="10.26953125" style="1" customWidth="1"/>
    <col min="13835" max="13835" width="10" style="1" customWidth="1"/>
    <col min="13836" max="13837" width="10.1796875" style="1" customWidth="1"/>
    <col min="13838" max="13838" width="9.7265625" style="1" customWidth="1"/>
    <col min="13839" max="13839" width="11" style="1" customWidth="1"/>
    <col min="13840" max="13840" width="1.81640625" style="1" customWidth="1"/>
    <col min="13841" max="13841" width="10.453125" style="1" customWidth="1"/>
    <col min="13842" max="13842" width="9.7265625" style="1" customWidth="1"/>
    <col min="13843" max="13843" width="10.453125" style="1" customWidth="1"/>
    <col min="13844" max="13844" width="9.81640625" style="1" customWidth="1"/>
    <col min="13845" max="14080" width="9.1796875" style="1"/>
    <col min="14081" max="14081" width="55" style="1" customWidth="1"/>
    <col min="14082" max="14082" width="24.81640625" style="1" customWidth="1"/>
    <col min="14083" max="14083" width="10.26953125" style="1" customWidth="1"/>
    <col min="14084" max="14084" width="18.7265625" style="1" customWidth="1"/>
    <col min="14085" max="14085" width="6" style="1" customWidth="1"/>
    <col min="14086" max="14086" width="23.81640625" style="1" customWidth="1"/>
    <col min="14087" max="14087" width="5.81640625" style="1" customWidth="1"/>
    <col min="14088" max="14088" width="19.26953125" style="1" customWidth="1"/>
    <col min="14089" max="14089" width="18.7265625" style="1" customWidth="1"/>
    <col min="14090" max="14090" width="10.26953125" style="1" customWidth="1"/>
    <col min="14091" max="14091" width="10" style="1" customWidth="1"/>
    <col min="14092" max="14093" width="10.1796875" style="1" customWidth="1"/>
    <col min="14094" max="14094" width="9.7265625" style="1" customWidth="1"/>
    <col min="14095" max="14095" width="11" style="1" customWidth="1"/>
    <col min="14096" max="14096" width="1.81640625" style="1" customWidth="1"/>
    <col min="14097" max="14097" width="10.453125" style="1" customWidth="1"/>
    <col min="14098" max="14098" width="9.7265625" style="1" customWidth="1"/>
    <col min="14099" max="14099" width="10.453125" style="1" customWidth="1"/>
    <col min="14100" max="14100" width="9.81640625" style="1" customWidth="1"/>
    <col min="14101" max="14336" width="9.1796875" style="1"/>
    <col min="14337" max="14337" width="55" style="1" customWidth="1"/>
    <col min="14338" max="14338" width="24.81640625" style="1" customWidth="1"/>
    <col min="14339" max="14339" width="10.26953125" style="1" customWidth="1"/>
    <col min="14340" max="14340" width="18.7265625" style="1" customWidth="1"/>
    <col min="14341" max="14341" width="6" style="1" customWidth="1"/>
    <col min="14342" max="14342" width="23.81640625" style="1" customWidth="1"/>
    <col min="14343" max="14343" width="5.81640625" style="1" customWidth="1"/>
    <col min="14344" max="14344" width="19.26953125" style="1" customWidth="1"/>
    <col min="14345" max="14345" width="18.7265625" style="1" customWidth="1"/>
    <col min="14346" max="14346" width="10.26953125" style="1" customWidth="1"/>
    <col min="14347" max="14347" width="10" style="1" customWidth="1"/>
    <col min="14348" max="14349" width="10.1796875" style="1" customWidth="1"/>
    <col min="14350" max="14350" width="9.7265625" style="1" customWidth="1"/>
    <col min="14351" max="14351" width="11" style="1" customWidth="1"/>
    <col min="14352" max="14352" width="1.81640625" style="1" customWidth="1"/>
    <col min="14353" max="14353" width="10.453125" style="1" customWidth="1"/>
    <col min="14354" max="14354" width="9.7265625" style="1" customWidth="1"/>
    <col min="14355" max="14355" width="10.453125" style="1" customWidth="1"/>
    <col min="14356" max="14356" width="9.81640625" style="1" customWidth="1"/>
    <col min="14357" max="14592" width="9.1796875" style="1"/>
    <col min="14593" max="14593" width="55" style="1" customWidth="1"/>
    <col min="14594" max="14594" width="24.81640625" style="1" customWidth="1"/>
    <col min="14595" max="14595" width="10.26953125" style="1" customWidth="1"/>
    <col min="14596" max="14596" width="18.7265625" style="1" customWidth="1"/>
    <col min="14597" max="14597" width="6" style="1" customWidth="1"/>
    <col min="14598" max="14598" width="23.81640625" style="1" customWidth="1"/>
    <col min="14599" max="14599" width="5.81640625" style="1" customWidth="1"/>
    <col min="14600" max="14600" width="19.26953125" style="1" customWidth="1"/>
    <col min="14601" max="14601" width="18.7265625" style="1" customWidth="1"/>
    <col min="14602" max="14602" width="10.26953125" style="1" customWidth="1"/>
    <col min="14603" max="14603" width="10" style="1" customWidth="1"/>
    <col min="14604" max="14605" width="10.1796875" style="1" customWidth="1"/>
    <col min="14606" max="14606" width="9.7265625" style="1" customWidth="1"/>
    <col min="14607" max="14607" width="11" style="1" customWidth="1"/>
    <col min="14608" max="14608" width="1.81640625" style="1" customWidth="1"/>
    <col min="14609" max="14609" width="10.453125" style="1" customWidth="1"/>
    <col min="14610" max="14610" width="9.7265625" style="1" customWidth="1"/>
    <col min="14611" max="14611" width="10.453125" style="1" customWidth="1"/>
    <col min="14612" max="14612" width="9.81640625" style="1" customWidth="1"/>
    <col min="14613" max="14848" width="9.1796875" style="1"/>
    <col min="14849" max="14849" width="55" style="1" customWidth="1"/>
    <col min="14850" max="14850" width="24.81640625" style="1" customWidth="1"/>
    <col min="14851" max="14851" width="10.26953125" style="1" customWidth="1"/>
    <col min="14852" max="14852" width="18.7265625" style="1" customWidth="1"/>
    <col min="14853" max="14853" width="6" style="1" customWidth="1"/>
    <col min="14854" max="14854" width="23.81640625" style="1" customWidth="1"/>
    <col min="14855" max="14855" width="5.81640625" style="1" customWidth="1"/>
    <col min="14856" max="14856" width="19.26953125" style="1" customWidth="1"/>
    <col min="14857" max="14857" width="18.7265625" style="1" customWidth="1"/>
    <col min="14858" max="14858" width="10.26953125" style="1" customWidth="1"/>
    <col min="14859" max="14859" width="10" style="1" customWidth="1"/>
    <col min="14860" max="14861" width="10.1796875" style="1" customWidth="1"/>
    <col min="14862" max="14862" width="9.7265625" style="1" customWidth="1"/>
    <col min="14863" max="14863" width="11" style="1" customWidth="1"/>
    <col min="14864" max="14864" width="1.81640625" style="1" customWidth="1"/>
    <col min="14865" max="14865" width="10.453125" style="1" customWidth="1"/>
    <col min="14866" max="14866" width="9.7265625" style="1" customWidth="1"/>
    <col min="14867" max="14867" width="10.453125" style="1" customWidth="1"/>
    <col min="14868" max="14868" width="9.81640625" style="1" customWidth="1"/>
    <col min="14869" max="15104" width="9.1796875" style="1"/>
    <col min="15105" max="15105" width="55" style="1" customWidth="1"/>
    <col min="15106" max="15106" width="24.81640625" style="1" customWidth="1"/>
    <col min="15107" max="15107" width="10.26953125" style="1" customWidth="1"/>
    <col min="15108" max="15108" width="18.7265625" style="1" customWidth="1"/>
    <col min="15109" max="15109" width="6" style="1" customWidth="1"/>
    <col min="15110" max="15110" width="23.81640625" style="1" customWidth="1"/>
    <col min="15111" max="15111" width="5.81640625" style="1" customWidth="1"/>
    <col min="15112" max="15112" width="19.26953125" style="1" customWidth="1"/>
    <col min="15113" max="15113" width="18.7265625" style="1" customWidth="1"/>
    <col min="15114" max="15114" width="10.26953125" style="1" customWidth="1"/>
    <col min="15115" max="15115" width="10" style="1" customWidth="1"/>
    <col min="15116" max="15117" width="10.1796875" style="1" customWidth="1"/>
    <col min="15118" max="15118" width="9.7265625" style="1" customWidth="1"/>
    <col min="15119" max="15119" width="11" style="1" customWidth="1"/>
    <col min="15120" max="15120" width="1.81640625" style="1" customWidth="1"/>
    <col min="15121" max="15121" width="10.453125" style="1" customWidth="1"/>
    <col min="15122" max="15122" width="9.7265625" style="1" customWidth="1"/>
    <col min="15123" max="15123" width="10.453125" style="1" customWidth="1"/>
    <col min="15124" max="15124" width="9.81640625" style="1" customWidth="1"/>
    <col min="15125" max="15360" width="9.1796875" style="1"/>
    <col min="15361" max="15361" width="55" style="1" customWidth="1"/>
    <col min="15362" max="15362" width="24.81640625" style="1" customWidth="1"/>
    <col min="15363" max="15363" width="10.26953125" style="1" customWidth="1"/>
    <col min="15364" max="15364" width="18.7265625" style="1" customWidth="1"/>
    <col min="15365" max="15365" width="6" style="1" customWidth="1"/>
    <col min="15366" max="15366" width="23.81640625" style="1" customWidth="1"/>
    <col min="15367" max="15367" width="5.81640625" style="1" customWidth="1"/>
    <col min="15368" max="15368" width="19.26953125" style="1" customWidth="1"/>
    <col min="15369" max="15369" width="18.7265625" style="1" customWidth="1"/>
    <col min="15370" max="15370" width="10.26953125" style="1" customWidth="1"/>
    <col min="15371" max="15371" width="10" style="1" customWidth="1"/>
    <col min="15372" max="15373" width="10.1796875" style="1" customWidth="1"/>
    <col min="15374" max="15374" width="9.7265625" style="1" customWidth="1"/>
    <col min="15375" max="15375" width="11" style="1" customWidth="1"/>
    <col min="15376" max="15376" width="1.81640625" style="1" customWidth="1"/>
    <col min="15377" max="15377" width="10.453125" style="1" customWidth="1"/>
    <col min="15378" max="15378" width="9.7265625" style="1" customWidth="1"/>
    <col min="15379" max="15379" width="10.453125" style="1" customWidth="1"/>
    <col min="15380" max="15380" width="9.81640625" style="1" customWidth="1"/>
    <col min="15381" max="15616" width="9.1796875" style="1"/>
    <col min="15617" max="15617" width="55" style="1" customWidth="1"/>
    <col min="15618" max="15618" width="24.81640625" style="1" customWidth="1"/>
    <col min="15619" max="15619" width="10.26953125" style="1" customWidth="1"/>
    <col min="15620" max="15620" width="18.7265625" style="1" customWidth="1"/>
    <col min="15621" max="15621" width="6" style="1" customWidth="1"/>
    <col min="15622" max="15622" width="23.81640625" style="1" customWidth="1"/>
    <col min="15623" max="15623" width="5.81640625" style="1" customWidth="1"/>
    <col min="15624" max="15624" width="19.26953125" style="1" customWidth="1"/>
    <col min="15625" max="15625" width="18.7265625" style="1" customWidth="1"/>
    <col min="15626" max="15626" width="10.26953125" style="1" customWidth="1"/>
    <col min="15627" max="15627" width="10" style="1" customWidth="1"/>
    <col min="15628" max="15629" width="10.1796875" style="1" customWidth="1"/>
    <col min="15630" max="15630" width="9.7265625" style="1" customWidth="1"/>
    <col min="15631" max="15631" width="11" style="1" customWidth="1"/>
    <col min="15632" max="15632" width="1.81640625" style="1" customWidth="1"/>
    <col min="15633" max="15633" width="10.453125" style="1" customWidth="1"/>
    <col min="15634" max="15634" width="9.7265625" style="1" customWidth="1"/>
    <col min="15635" max="15635" width="10.453125" style="1" customWidth="1"/>
    <col min="15636" max="15636" width="9.81640625" style="1" customWidth="1"/>
    <col min="15637" max="15872" width="9.1796875" style="1"/>
    <col min="15873" max="15873" width="55" style="1" customWidth="1"/>
    <col min="15874" max="15874" width="24.81640625" style="1" customWidth="1"/>
    <col min="15875" max="15875" width="10.26953125" style="1" customWidth="1"/>
    <col min="15876" max="15876" width="18.7265625" style="1" customWidth="1"/>
    <col min="15877" max="15877" width="6" style="1" customWidth="1"/>
    <col min="15878" max="15878" width="23.81640625" style="1" customWidth="1"/>
    <col min="15879" max="15879" width="5.81640625" style="1" customWidth="1"/>
    <col min="15880" max="15880" width="19.26953125" style="1" customWidth="1"/>
    <col min="15881" max="15881" width="18.7265625" style="1" customWidth="1"/>
    <col min="15882" max="15882" width="10.26953125" style="1" customWidth="1"/>
    <col min="15883" max="15883" width="10" style="1" customWidth="1"/>
    <col min="15884" max="15885" width="10.1796875" style="1" customWidth="1"/>
    <col min="15886" max="15886" width="9.7265625" style="1" customWidth="1"/>
    <col min="15887" max="15887" width="11" style="1" customWidth="1"/>
    <col min="15888" max="15888" width="1.81640625" style="1" customWidth="1"/>
    <col min="15889" max="15889" width="10.453125" style="1" customWidth="1"/>
    <col min="15890" max="15890" width="9.7265625" style="1" customWidth="1"/>
    <col min="15891" max="15891" width="10.453125" style="1" customWidth="1"/>
    <col min="15892" max="15892" width="9.81640625" style="1" customWidth="1"/>
    <col min="15893" max="16128" width="9.1796875" style="1"/>
    <col min="16129" max="16129" width="55" style="1" customWidth="1"/>
    <col min="16130" max="16130" width="24.81640625" style="1" customWidth="1"/>
    <col min="16131" max="16131" width="10.26953125" style="1" customWidth="1"/>
    <col min="16132" max="16132" width="18.7265625" style="1" customWidth="1"/>
    <col min="16133" max="16133" width="6" style="1" customWidth="1"/>
    <col min="16134" max="16134" width="23.81640625" style="1" customWidth="1"/>
    <col min="16135" max="16135" width="5.81640625" style="1" customWidth="1"/>
    <col min="16136" max="16136" width="19.26953125" style="1" customWidth="1"/>
    <col min="16137" max="16137" width="18.7265625" style="1" customWidth="1"/>
    <col min="16138" max="16138" width="10.26953125" style="1" customWidth="1"/>
    <col min="16139" max="16139" width="10" style="1" customWidth="1"/>
    <col min="16140" max="16141" width="10.1796875" style="1" customWidth="1"/>
    <col min="16142" max="16142" width="9.7265625" style="1" customWidth="1"/>
    <col min="16143" max="16143" width="11" style="1" customWidth="1"/>
    <col min="16144" max="16144" width="1.81640625" style="1" customWidth="1"/>
    <col min="16145" max="16145" width="10.453125" style="1" customWidth="1"/>
    <col min="16146" max="16146" width="9.7265625" style="1" customWidth="1"/>
    <col min="16147" max="16147" width="10.453125" style="1" customWidth="1"/>
    <col min="16148" max="16148" width="9.81640625" style="1" customWidth="1"/>
    <col min="16149" max="16384" width="9.1796875" style="1"/>
  </cols>
  <sheetData>
    <row r="1" spans="1:22" ht="58.9" customHeight="1" x14ac:dyDescent="0.2"/>
    <row r="2" spans="1:22" ht="32.5" customHeight="1" x14ac:dyDescent="0.2"/>
    <row r="3" spans="1:22" ht="20" x14ac:dyDescent="0.4">
      <c r="A3" s="3"/>
      <c r="N3" s="4"/>
    </row>
    <row r="4" spans="1:22" ht="5.25" customHeight="1" x14ac:dyDescent="0.35">
      <c r="A4" s="4"/>
    </row>
    <row r="5" spans="1:22" ht="26.25" customHeight="1" x14ac:dyDescent="0.4">
      <c r="A5" s="5" t="s">
        <v>1</v>
      </c>
      <c r="B5" s="5"/>
      <c r="C5" s="201" t="s">
        <v>73</v>
      </c>
      <c r="D5" s="201"/>
      <c r="E5" s="6"/>
      <c r="F5" s="7"/>
    </row>
    <row r="6" spans="1:22" ht="27" customHeight="1" x14ac:dyDescent="0.4">
      <c r="A6" s="8"/>
      <c r="B6" s="5"/>
      <c r="C6" s="202"/>
      <c r="D6" s="202"/>
      <c r="E6" s="202"/>
      <c r="V6" s="4"/>
    </row>
    <row r="7" spans="1:22" s="14" customFormat="1" ht="38.25" customHeight="1" x14ac:dyDescent="0.5">
      <c r="A7" s="9" t="s">
        <v>74</v>
      </c>
      <c r="B7" s="10"/>
      <c r="C7" s="10"/>
      <c r="D7" s="11" t="s">
        <v>75</v>
      </c>
      <c r="E7" s="12"/>
      <c r="F7" s="13" t="s">
        <v>76</v>
      </c>
      <c r="K7" s="15"/>
      <c r="L7" s="15"/>
    </row>
    <row r="8" spans="1:22" ht="12.75" hidden="1" customHeight="1" x14ac:dyDescent="0.45">
      <c r="A8" s="16"/>
      <c r="B8" s="17"/>
      <c r="C8" s="17"/>
      <c r="D8" s="18"/>
      <c r="E8" s="19"/>
      <c r="K8" s="5"/>
      <c r="L8" s="5"/>
      <c r="O8" s="1"/>
    </row>
    <row r="9" spans="1:22" ht="24.75" customHeight="1" x14ac:dyDescent="0.5">
      <c r="A9" s="20" t="s">
        <v>77</v>
      </c>
      <c r="B9" s="192">
        <f>'Tuition Estimator'!N37</f>
        <v>0</v>
      </c>
      <c r="C9" s="17"/>
      <c r="D9" s="18">
        <v>1</v>
      </c>
      <c r="E9" s="21"/>
      <c r="F9" s="22" t="s">
        <v>78</v>
      </c>
      <c r="G9" s="22"/>
      <c r="H9" s="22"/>
      <c r="I9" s="22"/>
      <c r="J9" s="22"/>
      <c r="K9" s="22"/>
      <c r="L9" s="22"/>
      <c r="M9" s="22"/>
      <c r="N9" s="22"/>
      <c r="O9" s="1"/>
    </row>
    <row r="10" spans="1:22" ht="24.75" customHeight="1" x14ac:dyDescent="0.45">
      <c r="A10" s="16" t="s">
        <v>79</v>
      </c>
      <c r="B10" s="184"/>
      <c r="C10" s="17"/>
      <c r="D10" s="18" t="str">
        <f>IF(B9=0,"-",B10/B9)</f>
        <v>-</v>
      </c>
      <c r="E10" s="21"/>
      <c r="F10" s="22" t="s">
        <v>80</v>
      </c>
      <c r="G10" s="22"/>
      <c r="H10" s="22"/>
      <c r="I10" s="22"/>
      <c r="J10" s="22"/>
      <c r="K10" s="22"/>
      <c r="L10" s="22"/>
      <c r="M10" s="22"/>
      <c r="N10" s="22"/>
      <c r="O10" s="1"/>
    </row>
    <row r="11" spans="1:22" ht="24.75" customHeight="1" x14ac:dyDescent="0.45">
      <c r="A11" s="16" t="s">
        <v>81</v>
      </c>
      <c r="B11" s="184"/>
      <c r="C11" s="17"/>
      <c r="D11" s="18" t="str">
        <f>IF(B9=0,"-",B11/B9)</f>
        <v>-</v>
      </c>
      <c r="E11" s="21"/>
      <c r="F11" s="22" t="s">
        <v>82</v>
      </c>
      <c r="G11" s="22"/>
      <c r="H11" s="22"/>
      <c r="I11" s="22"/>
      <c r="J11" s="22"/>
      <c r="K11" s="22"/>
      <c r="L11" s="22"/>
      <c r="M11" s="22"/>
      <c r="N11" s="22"/>
      <c r="O11" s="1"/>
    </row>
    <row r="12" spans="1:22" ht="24.75" customHeight="1" x14ac:dyDescent="0.45">
      <c r="A12" s="16" t="s">
        <v>83</v>
      </c>
      <c r="B12" s="184"/>
      <c r="C12" s="17"/>
      <c r="D12" s="18" t="str">
        <f>IF(B9=0,"-",B12/B9)</f>
        <v>-</v>
      </c>
      <c r="E12" s="21"/>
      <c r="F12" s="22" t="s">
        <v>84</v>
      </c>
      <c r="G12" s="22"/>
      <c r="H12" s="22"/>
      <c r="I12" s="22"/>
      <c r="J12" s="22"/>
      <c r="K12" s="22"/>
      <c r="L12" s="22"/>
      <c r="M12" s="22"/>
      <c r="N12" s="22"/>
      <c r="O12" s="1"/>
    </row>
    <row r="13" spans="1:22" ht="27.75" customHeight="1" x14ac:dyDescent="0.5">
      <c r="A13" s="20" t="s">
        <v>85</v>
      </c>
      <c r="B13" s="191">
        <f>B9+B10+B11+B12</f>
        <v>0</v>
      </c>
      <c r="C13" s="17"/>
      <c r="D13" s="23" t="str">
        <f>IF(B9=0,"-",B13/B9)</f>
        <v>-</v>
      </c>
      <c r="E13" s="19"/>
      <c r="F13" s="24"/>
      <c r="G13" s="24"/>
      <c r="H13" s="24"/>
      <c r="I13" s="24"/>
      <c r="J13" s="24"/>
      <c r="K13" s="24"/>
      <c r="L13" s="24"/>
      <c r="O13" s="1"/>
    </row>
    <row r="14" spans="1:22" ht="26.25" customHeight="1" x14ac:dyDescent="0.45">
      <c r="A14" s="16"/>
      <c r="B14" s="17"/>
      <c r="C14" s="17"/>
      <c r="D14" s="18"/>
      <c r="E14" s="19"/>
      <c r="F14" s="24"/>
      <c r="G14" s="24"/>
      <c r="H14" s="24"/>
      <c r="I14" s="24"/>
      <c r="J14" s="24"/>
      <c r="K14" s="24"/>
      <c r="L14" s="24"/>
      <c r="O14" s="1"/>
    </row>
    <row r="15" spans="1:22" ht="23.25" customHeight="1" x14ac:dyDescent="0.5">
      <c r="A15" s="25" t="s">
        <v>86</v>
      </c>
      <c r="B15" s="26"/>
      <c r="C15" s="26"/>
      <c r="D15" s="27"/>
      <c r="E15" s="19"/>
      <c r="F15" s="24"/>
      <c r="G15" s="24"/>
      <c r="H15" s="24"/>
      <c r="I15" s="24"/>
      <c r="J15" s="24"/>
      <c r="K15" s="24"/>
      <c r="L15" s="24"/>
      <c r="O15" s="1"/>
    </row>
    <row r="16" spans="1:22" ht="27" customHeight="1" x14ac:dyDescent="0.45">
      <c r="A16" s="194" t="s">
        <v>87</v>
      </c>
      <c r="B16" s="195"/>
      <c r="C16" s="196"/>
      <c r="D16" s="197"/>
      <c r="E16" s="19"/>
      <c r="F16" s="24"/>
      <c r="G16" s="24"/>
      <c r="H16" s="24"/>
      <c r="I16" s="24"/>
      <c r="J16" s="24"/>
      <c r="K16" s="24"/>
      <c r="L16" s="24"/>
      <c r="O16" s="1"/>
    </row>
    <row r="17" spans="1:15" ht="24.75" customHeight="1" x14ac:dyDescent="0.45">
      <c r="A17" s="16" t="s">
        <v>88</v>
      </c>
      <c r="B17" s="185">
        <f>'Employee Wage Estimator'!H15</f>
        <v>0</v>
      </c>
      <c r="C17" s="17"/>
      <c r="D17" s="28" t="str">
        <f t="shared" ref="D17:D22" si="0">IF($B$9=0,"-",B17/$B$9)</f>
        <v>-</v>
      </c>
      <c r="E17" s="19"/>
      <c r="F17" s="22" t="s">
        <v>89</v>
      </c>
      <c r="O17" s="1"/>
    </row>
    <row r="18" spans="1:15" ht="24.75" customHeight="1" x14ac:dyDescent="0.45">
      <c r="A18" s="16" t="s">
        <v>90</v>
      </c>
      <c r="B18" s="185">
        <f>'Employee Wage Estimator'!H21</f>
        <v>0</v>
      </c>
      <c r="C18" s="17"/>
      <c r="D18" s="29" t="str">
        <f>IF($B$9=0,"-",B18/$B$9)</f>
        <v>-</v>
      </c>
      <c r="E18" s="19"/>
      <c r="O18" s="1"/>
    </row>
    <row r="19" spans="1:15" ht="24.75" customHeight="1" x14ac:dyDescent="0.45">
      <c r="A19" s="16" t="s">
        <v>91</v>
      </c>
      <c r="B19" s="185">
        <f>'Employee Wage Estimator'!H27</f>
        <v>0</v>
      </c>
      <c r="C19" s="17"/>
      <c r="D19" s="29" t="str">
        <f t="shared" si="0"/>
        <v>-</v>
      </c>
      <c r="E19" s="19"/>
      <c r="O19" s="1"/>
    </row>
    <row r="20" spans="1:15" ht="24.75" customHeight="1" x14ac:dyDescent="0.45">
      <c r="A20" s="16" t="s">
        <v>92</v>
      </c>
      <c r="B20" s="185">
        <f>'Employee Wage Estimator'!H33</f>
        <v>0</v>
      </c>
      <c r="C20" s="17"/>
      <c r="D20" s="29" t="str">
        <f t="shared" si="0"/>
        <v>-</v>
      </c>
      <c r="E20" s="19"/>
      <c r="O20" s="1"/>
    </row>
    <row r="21" spans="1:15" ht="24.75" customHeight="1" x14ac:dyDescent="0.45">
      <c r="A21" s="16" t="s">
        <v>93</v>
      </c>
      <c r="B21" s="185">
        <f>'Employee Wage Estimator'!H39</f>
        <v>0</v>
      </c>
      <c r="C21" s="17"/>
      <c r="D21" s="29" t="str">
        <f t="shared" si="0"/>
        <v>-</v>
      </c>
      <c r="E21" s="19"/>
      <c r="O21" s="1"/>
    </row>
    <row r="22" spans="1:15" ht="24.75" customHeight="1" x14ac:dyDescent="0.45">
      <c r="A22" s="16" t="s">
        <v>94</v>
      </c>
      <c r="B22" s="185">
        <f>'Employee Wage Estimator'!H45</f>
        <v>0</v>
      </c>
      <c r="C22" s="17"/>
      <c r="D22" s="29" t="str">
        <f t="shared" si="0"/>
        <v>-</v>
      </c>
      <c r="E22" s="19"/>
      <c r="O22" s="1"/>
    </row>
    <row r="23" spans="1:15" ht="24.75" customHeight="1" x14ac:dyDescent="0.45">
      <c r="A23" s="16" t="s">
        <v>95</v>
      </c>
      <c r="B23" s="185">
        <f>'Employee Wage Estimator'!H51</f>
        <v>0</v>
      </c>
      <c r="C23" s="17"/>
      <c r="D23" s="29"/>
      <c r="E23" s="19"/>
      <c r="O23" s="1"/>
    </row>
    <row r="24" spans="1:15" ht="24.75" customHeight="1" x14ac:dyDescent="0.45">
      <c r="A24" s="16" t="s">
        <v>96</v>
      </c>
      <c r="B24" s="185">
        <f>'Employee Wage Estimator'!H60</f>
        <v>0</v>
      </c>
      <c r="C24" s="17"/>
      <c r="D24" s="29" t="str">
        <f t="shared" ref="D24:D38" si="1">IF($B$9=0,"-",B24/$B$9)</f>
        <v>-</v>
      </c>
      <c r="E24" s="19"/>
      <c r="O24" s="1"/>
    </row>
    <row r="25" spans="1:15" ht="24.75" customHeight="1" x14ac:dyDescent="0.45">
      <c r="A25" s="16" t="s">
        <v>97</v>
      </c>
      <c r="B25" s="186"/>
      <c r="C25" s="17"/>
      <c r="D25" s="29" t="str">
        <f t="shared" si="1"/>
        <v>-</v>
      </c>
      <c r="E25" s="19"/>
      <c r="O25" s="1"/>
    </row>
    <row r="26" spans="1:15" ht="24.75" customHeight="1" x14ac:dyDescent="0.45">
      <c r="A26" s="16" t="s">
        <v>98</v>
      </c>
      <c r="B26" s="186"/>
      <c r="C26" s="17"/>
      <c r="D26" s="29" t="str">
        <f t="shared" si="1"/>
        <v>-</v>
      </c>
      <c r="E26" s="19"/>
      <c r="F26" s="22" t="s">
        <v>99</v>
      </c>
      <c r="O26" s="1"/>
    </row>
    <row r="27" spans="1:15" ht="31.5" customHeight="1" x14ac:dyDescent="0.45">
      <c r="A27" s="16" t="s">
        <v>100</v>
      </c>
      <c r="B27" s="186"/>
      <c r="C27" s="17"/>
      <c r="D27" s="29" t="str">
        <f t="shared" si="1"/>
        <v>-</v>
      </c>
      <c r="E27" s="19"/>
      <c r="F27" s="22" t="s">
        <v>101</v>
      </c>
      <c r="O27" s="1"/>
    </row>
    <row r="28" spans="1:15" ht="30" customHeight="1" x14ac:dyDescent="0.45">
      <c r="A28" s="16" t="s">
        <v>102</v>
      </c>
      <c r="B28" s="186"/>
      <c r="C28" s="17"/>
      <c r="D28" s="29" t="str">
        <f t="shared" si="1"/>
        <v>-</v>
      </c>
      <c r="E28" s="19"/>
      <c r="F28" s="22" t="s">
        <v>103</v>
      </c>
      <c r="O28" s="1"/>
    </row>
    <row r="29" spans="1:15" ht="28.5" customHeight="1" x14ac:dyDescent="0.45">
      <c r="A29" s="16" t="s">
        <v>104</v>
      </c>
      <c r="B29" s="186"/>
      <c r="C29" s="17"/>
      <c r="D29" s="29" t="str">
        <f t="shared" si="1"/>
        <v>-</v>
      </c>
      <c r="E29" s="19"/>
      <c r="F29" s="22" t="s">
        <v>105</v>
      </c>
      <c r="O29" s="1"/>
    </row>
    <row r="30" spans="1:15" ht="28.5" customHeight="1" x14ac:dyDescent="0.45">
      <c r="A30" s="16" t="s">
        <v>106</v>
      </c>
      <c r="B30" s="186"/>
      <c r="C30" s="17"/>
      <c r="D30" s="29" t="str">
        <f t="shared" si="1"/>
        <v>-</v>
      </c>
      <c r="E30" s="19"/>
      <c r="F30" s="22" t="s">
        <v>107</v>
      </c>
      <c r="O30" s="1"/>
    </row>
    <row r="31" spans="1:15" ht="24.75" customHeight="1" x14ac:dyDescent="0.45">
      <c r="A31" s="16" t="s">
        <v>108</v>
      </c>
      <c r="B31" s="186"/>
      <c r="C31" s="17"/>
      <c r="D31" s="29" t="str">
        <f t="shared" si="1"/>
        <v>-</v>
      </c>
      <c r="E31" s="19"/>
      <c r="F31" s="22" t="s">
        <v>109</v>
      </c>
      <c r="O31" s="1"/>
    </row>
    <row r="32" spans="1:15" ht="25.5" customHeight="1" x14ac:dyDescent="0.45">
      <c r="A32" s="16" t="s">
        <v>110</v>
      </c>
      <c r="B32" s="186"/>
      <c r="C32" s="17"/>
      <c r="D32" s="29" t="str">
        <f t="shared" si="1"/>
        <v>-</v>
      </c>
      <c r="E32" s="19"/>
      <c r="F32" s="22" t="s">
        <v>111</v>
      </c>
      <c r="J32" s="22"/>
      <c r="O32" s="1"/>
    </row>
    <row r="33" spans="1:15" ht="27" customHeight="1" x14ac:dyDescent="0.45">
      <c r="A33" s="16" t="s">
        <v>112</v>
      </c>
      <c r="B33" s="186"/>
      <c r="C33" s="17"/>
      <c r="D33" s="29" t="str">
        <f t="shared" si="1"/>
        <v>-</v>
      </c>
      <c r="E33" s="19"/>
      <c r="F33" s="22" t="s">
        <v>113</v>
      </c>
      <c r="O33" s="1"/>
    </row>
    <row r="34" spans="1:15" ht="29.25" customHeight="1" x14ac:dyDescent="0.45">
      <c r="A34" s="16" t="s">
        <v>114</v>
      </c>
      <c r="B34" s="186"/>
      <c r="C34" s="17"/>
      <c r="D34" s="29" t="str">
        <f t="shared" si="1"/>
        <v>-</v>
      </c>
      <c r="E34" s="19"/>
      <c r="F34" s="22" t="s">
        <v>115</v>
      </c>
      <c r="J34" s="22"/>
      <c r="O34" s="1"/>
    </row>
    <row r="35" spans="1:15" ht="28.5" customHeight="1" x14ac:dyDescent="0.45">
      <c r="A35" s="16" t="s">
        <v>116</v>
      </c>
      <c r="B35" s="186"/>
      <c r="C35" s="17"/>
      <c r="D35" s="29" t="str">
        <f t="shared" si="1"/>
        <v>-</v>
      </c>
      <c r="E35" s="19"/>
      <c r="F35" s="22" t="s">
        <v>117</v>
      </c>
      <c r="O35" s="1"/>
    </row>
    <row r="36" spans="1:15" ht="30.75" customHeight="1" x14ac:dyDescent="0.45">
      <c r="A36" s="16" t="s">
        <v>118</v>
      </c>
      <c r="B36" s="186"/>
      <c r="C36" s="17"/>
      <c r="D36" s="29" t="str">
        <f t="shared" si="1"/>
        <v>-</v>
      </c>
      <c r="E36" s="19"/>
      <c r="F36" s="22" t="s">
        <v>119</v>
      </c>
      <c r="O36" s="1"/>
    </row>
    <row r="37" spans="1:15" ht="30.75" customHeight="1" x14ac:dyDescent="0.45">
      <c r="A37" s="16" t="s">
        <v>120</v>
      </c>
      <c r="B37" s="186"/>
      <c r="C37" s="17"/>
      <c r="D37" s="29" t="str">
        <f t="shared" si="1"/>
        <v>-</v>
      </c>
      <c r="E37" s="19"/>
      <c r="F37" s="22" t="s">
        <v>121</v>
      </c>
      <c r="O37" s="1"/>
    </row>
    <row r="38" spans="1:15" ht="27.75" customHeight="1" x14ac:dyDescent="0.45">
      <c r="A38" s="16" t="s">
        <v>122</v>
      </c>
      <c r="B38" s="186"/>
      <c r="C38" s="17"/>
      <c r="D38" s="30" t="str">
        <f t="shared" si="1"/>
        <v>-</v>
      </c>
      <c r="E38" s="19"/>
      <c r="F38" s="22" t="s">
        <v>123</v>
      </c>
      <c r="O38" s="1"/>
    </row>
    <row r="39" spans="1:15" ht="27.75" customHeight="1" x14ac:dyDescent="0.5">
      <c r="A39" s="25" t="s">
        <v>124</v>
      </c>
      <c r="B39" s="187"/>
      <c r="C39" s="26"/>
      <c r="D39" s="27"/>
      <c r="E39" s="19"/>
      <c r="O39" s="1"/>
    </row>
    <row r="40" spans="1:15" ht="27.75" customHeight="1" x14ac:dyDescent="0.45">
      <c r="A40" s="16" t="s">
        <v>125</v>
      </c>
      <c r="B40" s="186"/>
      <c r="C40" s="17"/>
      <c r="D40" s="18" t="str">
        <f>IF($B$9=0,"-",B40/$B$9)</f>
        <v>-</v>
      </c>
      <c r="E40" s="19"/>
      <c r="F40" s="22" t="s">
        <v>126</v>
      </c>
      <c r="O40" s="1"/>
    </row>
    <row r="41" spans="1:15" ht="26.25" customHeight="1" x14ac:dyDescent="0.45">
      <c r="A41" s="16" t="s">
        <v>127</v>
      </c>
      <c r="B41" s="186"/>
      <c r="C41" s="17"/>
      <c r="D41" s="18" t="str">
        <f>IF($B$9=0,"-",B41/$B$9)</f>
        <v>-</v>
      </c>
      <c r="F41" s="22" t="s">
        <v>128</v>
      </c>
      <c r="O41" s="1"/>
    </row>
    <row r="42" spans="1:15" ht="24.75" customHeight="1" x14ac:dyDescent="0.45">
      <c r="A42" s="16" t="s">
        <v>129</v>
      </c>
      <c r="B42" s="186"/>
      <c r="C42" s="17"/>
      <c r="D42" s="18" t="str">
        <f>IF($B$9=0,"-",B42/$B$9)</f>
        <v>-</v>
      </c>
      <c r="F42" s="22" t="s">
        <v>130</v>
      </c>
      <c r="O42" s="1"/>
    </row>
    <row r="43" spans="1:15" ht="24.75" customHeight="1" x14ac:dyDescent="0.5">
      <c r="A43" s="25" t="s">
        <v>131</v>
      </c>
      <c r="B43" s="187"/>
      <c r="C43" s="26"/>
      <c r="D43" s="27"/>
      <c r="O43" s="1"/>
    </row>
    <row r="44" spans="1:15" ht="30" customHeight="1" x14ac:dyDescent="0.45">
      <c r="A44" s="16" t="s">
        <v>129</v>
      </c>
      <c r="B44" s="186"/>
      <c r="C44" s="17"/>
      <c r="D44" s="18" t="str">
        <f t="shared" ref="D44:D50" si="2">IF($B$9=0,"-",B44/$B$9)</f>
        <v>-</v>
      </c>
      <c r="F44" s="22" t="s">
        <v>132</v>
      </c>
      <c r="O44" s="1"/>
    </row>
    <row r="45" spans="1:15" ht="30" customHeight="1" x14ac:dyDescent="0.45">
      <c r="A45" s="16" t="s">
        <v>127</v>
      </c>
      <c r="B45" s="186"/>
      <c r="C45" s="17"/>
      <c r="D45" s="18" t="str">
        <f t="shared" si="2"/>
        <v>-</v>
      </c>
      <c r="F45" s="22" t="s">
        <v>133</v>
      </c>
      <c r="O45" s="1"/>
    </row>
    <row r="46" spans="1:15" ht="30" customHeight="1" x14ac:dyDescent="0.45">
      <c r="A46" s="16" t="s">
        <v>134</v>
      </c>
      <c r="B46" s="186"/>
      <c r="C46" s="17"/>
      <c r="D46" s="18" t="str">
        <f t="shared" si="2"/>
        <v>-</v>
      </c>
      <c r="O46" s="1"/>
    </row>
    <row r="47" spans="1:15" ht="30" customHeight="1" x14ac:dyDescent="0.45">
      <c r="A47" s="16" t="s">
        <v>135</v>
      </c>
      <c r="B47" s="186"/>
      <c r="C47" s="17"/>
      <c r="D47" s="18" t="str">
        <f t="shared" si="2"/>
        <v>-</v>
      </c>
      <c r="F47" s="22" t="s">
        <v>136</v>
      </c>
      <c r="O47" s="1"/>
    </row>
    <row r="48" spans="1:15" ht="27" customHeight="1" x14ac:dyDescent="0.45">
      <c r="A48" s="31"/>
      <c r="B48" s="186">
        <v>0</v>
      </c>
      <c r="C48" s="32"/>
      <c r="D48" s="18" t="str">
        <f t="shared" si="2"/>
        <v>-</v>
      </c>
      <c r="F48" s="24"/>
      <c r="G48" s="24"/>
      <c r="H48" s="24"/>
      <c r="I48" s="24"/>
      <c r="J48" s="24"/>
      <c r="K48" s="24"/>
      <c r="L48" s="24"/>
      <c r="O48" s="1"/>
    </row>
    <row r="49" spans="1:20" ht="24.75" customHeight="1" x14ac:dyDescent="0.45">
      <c r="A49" s="31"/>
      <c r="B49" s="186">
        <v>0</v>
      </c>
      <c r="C49" s="32"/>
      <c r="D49" s="18" t="str">
        <f t="shared" si="2"/>
        <v>-</v>
      </c>
      <c r="F49" s="33" t="s">
        <v>137</v>
      </c>
      <c r="G49" s="34" t="s">
        <v>138</v>
      </c>
      <c r="H49" s="35"/>
      <c r="I49" s="4"/>
      <c r="J49" s="24"/>
      <c r="K49" s="24"/>
      <c r="L49" s="24"/>
      <c r="O49" s="1"/>
    </row>
    <row r="50" spans="1:20" ht="24" customHeight="1" thickBot="1" x14ac:dyDescent="0.55000000000000004">
      <c r="A50" s="36" t="s">
        <v>139</v>
      </c>
      <c r="B50" s="188">
        <f>B17+B18+B19+B20+B21+B22+B23+B24+B25+B26+B27+B28+B29+B30+B31+B32+B33+B34+B35+B36+B37+B38+B40+B41+B42+B44+B45+B46+B47+B48+B49</f>
        <v>0</v>
      </c>
      <c r="C50" s="17"/>
      <c r="D50" s="37" t="str">
        <f t="shared" si="2"/>
        <v>-</v>
      </c>
      <c r="F50" s="38" t="s">
        <v>140</v>
      </c>
      <c r="G50" s="4" t="s">
        <v>141</v>
      </c>
      <c r="H50" s="39"/>
      <c r="I50" s="4"/>
      <c r="J50" s="24"/>
      <c r="K50" s="24"/>
      <c r="L50" s="24"/>
      <c r="O50" s="1"/>
    </row>
    <row r="51" spans="1:20" ht="21.75" customHeight="1" thickTop="1" x14ac:dyDescent="0.5">
      <c r="A51" s="20"/>
      <c r="B51" s="189"/>
      <c r="C51" s="17"/>
      <c r="D51" s="40"/>
      <c r="F51" s="38" t="s">
        <v>142</v>
      </c>
      <c r="G51" s="4" t="s">
        <v>143</v>
      </c>
      <c r="H51" s="39"/>
      <c r="I51" s="4"/>
      <c r="J51" s="24"/>
      <c r="K51" s="24"/>
      <c r="L51" s="24"/>
      <c r="O51" s="1"/>
    </row>
    <row r="52" spans="1:20" ht="23.25" customHeight="1" x14ac:dyDescent="0.5">
      <c r="A52" s="36" t="s">
        <v>144</v>
      </c>
      <c r="B52" s="188">
        <f>B13-B50</f>
        <v>0</v>
      </c>
      <c r="C52" s="17"/>
      <c r="D52" s="40"/>
      <c r="F52" s="38" t="s">
        <v>145</v>
      </c>
      <c r="G52" s="4" t="s">
        <v>146</v>
      </c>
      <c r="H52" s="39"/>
      <c r="I52" s="4"/>
      <c r="J52" s="24"/>
      <c r="K52" s="24"/>
      <c r="L52" s="24"/>
      <c r="O52" s="1"/>
    </row>
    <row r="53" spans="1:20" ht="21" customHeight="1" x14ac:dyDescent="0.5">
      <c r="A53" s="36" t="s">
        <v>147</v>
      </c>
      <c r="B53" s="190">
        <v>0</v>
      </c>
      <c r="C53" s="17"/>
      <c r="D53" s="40"/>
      <c r="F53" s="38" t="s">
        <v>148</v>
      </c>
      <c r="G53" s="4" t="s">
        <v>146</v>
      </c>
      <c r="H53" s="39"/>
      <c r="I53" s="4"/>
      <c r="J53" s="24"/>
      <c r="K53" s="24"/>
      <c r="L53" s="24"/>
      <c r="O53" s="1"/>
    </row>
    <row r="54" spans="1:20" ht="23.25" customHeight="1" x14ac:dyDescent="0.5">
      <c r="A54" s="36" t="s">
        <v>149</v>
      </c>
      <c r="B54" s="188">
        <f>B52-B53</f>
        <v>0</v>
      </c>
      <c r="C54" s="17"/>
      <c r="D54" s="40"/>
      <c r="F54" s="38" t="s">
        <v>118</v>
      </c>
      <c r="G54" s="4" t="s">
        <v>150</v>
      </c>
      <c r="H54" s="39"/>
      <c r="I54" s="4"/>
      <c r="J54" s="24"/>
      <c r="K54" s="24"/>
      <c r="L54" s="24"/>
      <c r="O54" s="1"/>
    </row>
    <row r="55" spans="1:20" s="43" customFormat="1" ht="17.25" customHeight="1" x14ac:dyDescent="0.45">
      <c r="A55" s="32"/>
      <c r="B55" s="32"/>
      <c r="C55" s="32"/>
      <c r="D55" s="32"/>
      <c r="E55" s="41"/>
      <c r="F55" s="38" t="s">
        <v>151</v>
      </c>
      <c r="G55" s="4" t="s">
        <v>152</v>
      </c>
      <c r="H55" s="39"/>
      <c r="I55" s="4"/>
      <c r="J55" s="42"/>
      <c r="K55" s="42"/>
      <c r="L55" s="42"/>
    </row>
    <row r="56" spans="1:20" ht="18.75" customHeight="1" x14ac:dyDescent="0.35">
      <c r="E56" s="44"/>
      <c r="F56" s="203" t="s">
        <v>153</v>
      </c>
      <c r="G56" s="204"/>
      <c r="H56" s="205"/>
      <c r="I56" s="4"/>
      <c r="O56" s="1"/>
    </row>
    <row r="57" spans="1:20" ht="15.5" x14ac:dyDescent="0.35">
      <c r="E57" s="44"/>
      <c r="J57" s="45"/>
      <c r="K57" s="45"/>
      <c r="L57" s="45"/>
      <c r="M57" s="45"/>
      <c r="N57" s="45"/>
      <c r="O57" s="46"/>
      <c r="P57" s="47"/>
    </row>
    <row r="58" spans="1:20" ht="12.75" customHeight="1" x14ac:dyDescent="0.2">
      <c r="J58" s="48"/>
      <c r="K58" s="48"/>
      <c r="L58" s="48"/>
      <c r="M58" s="48"/>
      <c r="N58" s="48"/>
      <c r="O58" s="49"/>
      <c r="P58" s="48"/>
      <c r="Q58" s="48"/>
      <c r="R58" s="48"/>
      <c r="S58" s="48"/>
      <c r="T58" s="48"/>
    </row>
    <row r="59" spans="1:20" ht="21.75" customHeight="1" x14ac:dyDescent="0.2"/>
    <row r="60" spans="1:20" x14ac:dyDescent="0.2">
      <c r="O60" s="1"/>
    </row>
    <row r="61" spans="1:20" x14ac:dyDescent="0.2">
      <c r="O61" s="1"/>
    </row>
    <row r="62" spans="1:20" x14ac:dyDescent="0.2">
      <c r="O62" s="1"/>
    </row>
    <row r="72" spans="1:9" ht="20" x14ac:dyDescent="0.4">
      <c r="F72" s="5"/>
      <c r="G72" s="5"/>
    </row>
    <row r="73" spans="1:9" ht="20" x14ac:dyDescent="0.4">
      <c r="F73" s="5"/>
      <c r="G73" s="5"/>
    </row>
    <row r="74" spans="1:9" ht="20" x14ac:dyDescent="0.4">
      <c r="A74" s="50"/>
      <c r="B74" s="51"/>
      <c r="C74" s="51"/>
      <c r="D74" s="41"/>
      <c r="G74" s="5"/>
    </row>
    <row r="75" spans="1:9" ht="20" x14ac:dyDescent="0.4">
      <c r="A75" s="44"/>
      <c r="B75" s="44"/>
      <c r="C75" s="44"/>
      <c r="D75" s="44"/>
      <c r="G75" s="5"/>
    </row>
    <row r="76" spans="1:9" ht="20" x14ac:dyDescent="0.4">
      <c r="A76" s="44"/>
      <c r="B76" s="44"/>
      <c r="C76" s="44"/>
      <c r="D76" s="44"/>
      <c r="G76" s="5"/>
    </row>
    <row r="77" spans="1:9" ht="20" x14ac:dyDescent="0.4">
      <c r="F77" s="52"/>
      <c r="G77" s="52"/>
      <c r="H77" s="43"/>
      <c r="I77" s="43"/>
    </row>
    <row r="79" spans="1:9" ht="15.5" x14ac:dyDescent="0.35">
      <c r="F79" s="45"/>
      <c r="G79" s="45"/>
      <c r="H79" s="45"/>
      <c r="I79" s="45"/>
    </row>
  </sheetData>
  <mergeCells count="3">
    <mergeCell ref="C5:D5"/>
    <mergeCell ref="C6:E6"/>
    <mergeCell ref="F56:H56"/>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DCB0D78D088C489C33898DE26B982C" ma:contentTypeVersion="9" ma:contentTypeDescription="Create a new document." ma:contentTypeScope="" ma:versionID="fa9ca22e2e33a2a8d4b4c9d6f1d66dce">
  <xsd:schema xmlns:xsd="http://www.w3.org/2001/XMLSchema" xmlns:xs="http://www.w3.org/2001/XMLSchema" xmlns:p="http://schemas.microsoft.com/office/2006/metadata/properties" xmlns:ns2="80055281-2539-41f5-80b9-0c0ab5077caf" targetNamespace="http://schemas.microsoft.com/office/2006/metadata/properties" ma:root="true" ma:fieldsID="1c30e4d8dc7803d3cac9a2d11329d064" ns2:_="">
    <xsd:import namespace="80055281-2539-41f5-80b9-0c0ab5077c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55281-2539-41f5-80b9-0c0ab5077c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0F8B7D-C70F-4D76-8ACA-F4BA2425D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055281-2539-41f5-80b9-0c0ab5077c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E275E9-6ECA-4CBE-84E4-6684CC1D7232}">
  <ds:schemaRefs>
    <ds:schemaRef ds:uri="http://schemas.microsoft.com/sharepoint/v3/contenttype/forms"/>
  </ds:schemaRefs>
</ds:datastoreItem>
</file>

<file path=customXml/itemProps3.xml><?xml version="1.0" encoding="utf-8"?>
<ds:datastoreItem xmlns:ds="http://schemas.openxmlformats.org/officeDocument/2006/customXml" ds:itemID="{26018AFD-A1DC-4833-B003-5C97BFBDFBE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(TE)</vt:lpstr>
      <vt:lpstr>Tuition Estimator</vt:lpstr>
      <vt:lpstr>Instructions (EWE)</vt:lpstr>
      <vt:lpstr>Employee Wage Estimator</vt:lpstr>
      <vt:lpstr>Instructions (P&amp;L)</vt:lpstr>
      <vt:lpstr>Profit &amp; Loss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calli brady</dc:creator>
  <cp:keywords/>
  <dc:description/>
  <cp:lastModifiedBy>Schmidt, Rachel M.</cp:lastModifiedBy>
  <cp:revision/>
  <dcterms:created xsi:type="dcterms:W3CDTF">2019-10-06T19:03:00Z</dcterms:created>
  <dcterms:modified xsi:type="dcterms:W3CDTF">2022-02-18T15:39:58Z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0x0101000FDCB0D78D088C489C33898DE26B982C</vt:lpwstr>
  </property>
</Properties>
</file>